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680"/>
  </bookViews>
  <sheets>
    <sheet name="UP Factsheet" sheetId="1" r:id="rId1"/>
  </sheets>
  <externalReferences>
    <externalReference r:id="rId2"/>
  </externalReferences>
  <definedNames>
    <definedName name="_xlnm.Print_Area" localSheetId="0">'UP Factsheet'!$A$1:$H$1683</definedName>
  </definedNames>
  <calcPr calcId="145621"/>
</workbook>
</file>

<file path=xl/calcChain.xml><?xml version="1.0" encoding="utf-8"?>
<calcChain xmlns="http://schemas.openxmlformats.org/spreadsheetml/2006/main">
  <c r="D1683" i="1" l="1"/>
  <c r="C1683" i="1"/>
  <c r="B1683" i="1"/>
  <c r="E1677" i="1"/>
  <c r="D1677" i="1"/>
  <c r="C1677" i="1"/>
  <c r="D1672" i="1"/>
  <c r="B1677" i="1" s="1"/>
  <c r="A1683" i="1" s="1"/>
  <c r="E1671" i="1"/>
  <c r="E1672" i="1" s="1"/>
  <c r="E1670" i="1"/>
  <c r="G1668" i="1"/>
  <c r="G1672" i="1" s="1"/>
  <c r="D1654" i="1"/>
  <c r="C1654" i="1"/>
  <c r="B1654" i="1"/>
  <c r="A1654" i="1"/>
  <c r="E1654" i="1" s="1"/>
  <c r="E1648" i="1"/>
  <c r="D1648" i="1"/>
  <c r="E1643" i="1"/>
  <c r="C1648" i="1" s="1"/>
  <c r="D1643" i="1"/>
  <c r="B1648" i="1" s="1"/>
  <c r="E1628" i="1"/>
  <c r="C1622" i="1"/>
  <c r="E1621" i="1"/>
  <c r="F1621" i="1" s="1"/>
  <c r="D1621" i="1"/>
  <c r="B1621" i="1"/>
  <c r="E1620" i="1"/>
  <c r="F1620" i="1" s="1"/>
  <c r="D1620" i="1"/>
  <c r="D1622" i="1" s="1"/>
  <c r="B1628" i="1" s="1"/>
  <c r="H1628" i="1" s="1"/>
  <c r="B1620" i="1"/>
  <c r="C1619" i="1"/>
  <c r="D1619" i="1" s="1"/>
  <c r="E1619" i="1" s="1"/>
  <c r="F1619" i="1" s="1"/>
  <c r="B1619" i="1"/>
  <c r="E1613" i="1"/>
  <c r="C1613" i="1"/>
  <c r="F1610" i="1"/>
  <c r="E1610" i="1"/>
  <c r="C1610" i="1"/>
  <c r="C1608" i="1"/>
  <c r="E1604" i="1"/>
  <c r="F1604" i="1" s="1"/>
  <c r="C1604" i="1"/>
  <c r="E1603" i="1"/>
  <c r="F1603" i="1" s="1"/>
  <c r="D1603" i="1"/>
  <c r="D1604" i="1" s="1"/>
  <c r="D1610" i="1" s="1"/>
  <c r="F1602" i="1"/>
  <c r="E1602" i="1"/>
  <c r="F1601" i="1"/>
  <c r="E1601" i="1"/>
  <c r="B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F1571" i="1"/>
  <c r="E1571" i="1"/>
  <c r="E1570" i="1"/>
  <c r="E1569" i="1"/>
  <c r="E1568" i="1"/>
  <c r="E1567" i="1"/>
  <c r="F1567" i="1" s="1"/>
  <c r="E1566" i="1"/>
  <c r="E1565" i="1"/>
  <c r="E1564" i="1"/>
  <c r="E1563" i="1"/>
  <c r="E1562" i="1"/>
  <c r="E1561" i="1"/>
  <c r="E1560" i="1"/>
  <c r="E1559" i="1"/>
  <c r="E1558" i="1"/>
  <c r="C1558" i="1"/>
  <c r="E1557" i="1"/>
  <c r="E1556" i="1"/>
  <c r="F1555" i="1"/>
  <c r="E1555" i="1"/>
  <c r="E1554" i="1"/>
  <c r="E1553" i="1"/>
  <c r="E1552" i="1"/>
  <c r="E1551" i="1"/>
  <c r="F1551" i="1" s="1"/>
  <c r="E1550" i="1"/>
  <c r="C1550" i="1"/>
  <c r="F1550" i="1" s="1"/>
  <c r="E1549" i="1"/>
  <c r="E1548" i="1"/>
  <c r="F1548" i="1" s="1"/>
  <c r="E1547" i="1"/>
  <c r="F1546" i="1"/>
  <c r="E1546" i="1"/>
  <c r="E1545" i="1"/>
  <c r="E1544" i="1"/>
  <c r="E1543" i="1"/>
  <c r="F1543" i="1" s="1"/>
  <c r="E1542" i="1"/>
  <c r="E1541" i="1"/>
  <c r="E1540" i="1"/>
  <c r="E1539" i="1"/>
  <c r="E1538" i="1"/>
  <c r="E1537" i="1"/>
  <c r="E1536" i="1"/>
  <c r="C1536" i="1"/>
  <c r="F1536" i="1" s="1"/>
  <c r="E1535" i="1"/>
  <c r="F1535" i="1" s="1"/>
  <c r="E1534" i="1"/>
  <c r="E1533" i="1"/>
  <c r="E1532" i="1"/>
  <c r="D1532" i="1"/>
  <c r="G1532" i="1" s="1"/>
  <c r="E1531" i="1"/>
  <c r="E1530" i="1"/>
  <c r="F1530" i="1" s="1"/>
  <c r="E1529" i="1"/>
  <c r="E1528" i="1"/>
  <c r="E1527" i="1"/>
  <c r="F1526" i="1"/>
  <c r="E1526" i="1"/>
  <c r="E1525" i="1"/>
  <c r="F1525" i="1" s="1"/>
  <c r="E1524" i="1"/>
  <c r="E1523" i="1"/>
  <c r="E1522" i="1"/>
  <c r="E1521" i="1"/>
  <c r="F1521" i="1" s="1"/>
  <c r="E1520" i="1"/>
  <c r="C1518" i="1"/>
  <c r="B1514" i="1"/>
  <c r="F1513" i="1"/>
  <c r="E1513" i="1"/>
  <c r="D1513" i="1"/>
  <c r="C1513" i="1"/>
  <c r="C1594" i="1" s="1"/>
  <c r="F1512" i="1"/>
  <c r="E1512" i="1"/>
  <c r="D1512" i="1"/>
  <c r="C1512" i="1"/>
  <c r="C1593" i="1" s="1"/>
  <c r="E1511" i="1"/>
  <c r="D1511" i="1"/>
  <c r="C1511" i="1"/>
  <c r="C1592" i="1" s="1"/>
  <c r="E1510" i="1"/>
  <c r="D1510" i="1"/>
  <c r="F1510" i="1" s="1"/>
  <c r="C1510" i="1"/>
  <c r="C1591" i="1" s="1"/>
  <c r="E1509" i="1"/>
  <c r="D1509" i="1"/>
  <c r="F1509" i="1" s="1"/>
  <c r="D1590" i="1" s="1"/>
  <c r="G1590" i="1" s="1"/>
  <c r="H1590" i="1" s="1"/>
  <c r="C1509" i="1"/>
  <c r="C1590" i="1" s="1"/>
  <c r="E1508" i="1"/>
  <c r="F1508" i="1" s="1"/>
  <c r="D1508" i="1"/>
  <c r="C1508" i="1"/>
  <c r="C1589" i="1" s="1"/>
  <c r="E1507" i="1"/>
  <c r="D1507" i="1"/>
  <c r="C1507" i="1"/>
  <c r="C1588" i="1" s="1"/>
  <c r="E1506" i="1"/>
  <c r="D1506" i="1"/>
  <c r="C1506" i="1"/>
  <c r="C1587" i="1" s="1"/>
  <c r="F1505" i="1"/>
  <c r="E1505" i="1"/>
  <c r="D1505" i="1"/>
  <c r="C1505" i="1"/>
  <c r="C1586" i="1" s="1"/>
  <c r="E1504" i="1"/>
  <c r="F1504" i="1" s="1"/>
  <c r="D1504" i="1"/>
  <c r="C1504" i="1"/>
  <c r="C1585" i="1" s="1"/>
  <c r="E1503" i="1"/>
  <c r="F1503" i="1" s="1"/>
  <c r="D1503" i="1"/>
  <c r="C1503" i="1"/>
  <c r="C1584" i="1" s="1"/>
  <c r="E1502" i="1"/>
  <c r="D1502" i="1"/>
  <c r="F1502" i="1" s="1"/>
  <c r="C1502" i="1"/>
  <c r="C1583" i="1" s="1"/>
  <c r="F1501" i="1"/>
  <c r="D1582" i="1" s="1"/>
  <c r="G1582" i="1" s="1"/>
  <c r="H1582" i="1" s="1"/>
  <c r="E1501" i="1"/>
  <c r="D1501" i="1"/>
  <c r="C1501" i="1"/>
  <c r="C1582" i="1" s="1"/>
  <c r="E1500" i="1"/>
  <c r="F1500" i="1" s="1"/>
  <c r="D1500" i="1"/>
  <c r="C1500" i="1"/>
  <c r="C1581" i="1" s="1"/>
  <c r="E1499" i="1"/>
  <c r="D1499" i="1"/>
  <c r="C1499" i="1"/>
  <c r="C1580" i="1" s="1"/>
  <c r="E1498" i="1"/>
  <c r="D1498" i="1"/>
  <c r="C1498" i="1"/>
  <c r="C1579" i="1" s="1"/>
  <c r="E1497" i="1"/>
  <c r="D1497" i="1"/>
  <c r="F1497" i="1" s="1"/>
  <c r="C1497" i="1"/>
  <c r="C1578" i="1" s="1"/>
  <c r="E1496" i="1"/>
  <c r="F1496" i="1" s="1"/>
  <c r="D1496" i="1"/>
  <c r="C1496" i="1"/>
  <c r="C1577" i="1" s="1"/>
  <c r="E1495" i="1"/>
  <c r="F1495" i="1" s="1"/>
  <c r="D1495" i="1"/>
  <c r="C1495" i="1"/>
  <c r="C1576" i="1" s="1"/>
  <c r="E1494" i="1"/>
  <c r="D1494" i="1"/>
  <c r="F1494" i="1" s="1"/>
  <c r="C1494" i="1"/>
  <c r="C1575" i="1" s="1"/>
  <c r="E1493" i="1"/>
  <c r="D1493" i="1"/>
  <c r="C1493" i="1"/>
  <c r="C1574" i="1" s="1"/>
  <c r="E1492" i="1"/>
  <c r="D1492" i="1"/>
  <c r="C1492" i="1"/>
  <c r="C1573" i="1" s="1"/>
  <c r="E1491" i="1"/>
  <c r="D1491" i="1"/>
  <c r="C1491" i="1"/>
  <c r="C1572" i="1" s="1"/>
  <c r="E1490" i="1"/>
  <c r="D1490" i="1"/>
  <c r="C1490" i="1"/>
  <c r="C1571" i="1" s="1"/>
  <c r="E1489" i="1"/>
  <c r="D1489" i="1"/>
  <c r="F1489" i="1" s="1"/>
  <c r="C1489" i="1"/>
  <c r="C1570" i="1" s="1"/>
  <c r="E1488" i="1"/>
  <c r="F1488" i="1" s="1"/>
  <c r="D1488" i="1"/>
  <c r="C1488" i="1"/>
  <c r="C1569" i="1" s="1"/>
  <c r="E1487" i="1"/>
  <c r="F1487" i="1" s="1"/>
  <c r="D1487" i="1"/>
  <c r="C1487" i="1"/>
  <c r="C1568" i="1" s="1"/>
  <c r="E1486" i="1"/>
  <c r="D1486" i="1"/>
  <c r="F1486" i="1" s="1"/>
  <c r="C1486" i="1"/>
  <c r="C1567" i="1" s="1"/>
  <c r="F1485" i="1"/>
  <c r="D1566" i="1" s="1"/>
  <c r="G1566" i="1" s="1"/>
  <c r="H1566" i="1" s="1"/>
  <c r="E1485" i="1"/>
  <c r="D1485" i="1"/>
  <c r="C1485" i="1"/>
  <c r="C1566" i="1" s="1"/>
  <c r="E1484" i="1"/>
  <c r="F1484" i="1" s="1"/>
  <c r="D1484" i="1"/>
  <c r="C1484" i="1"/>
  <c r="C1565" i="1" s="1"/>
  <c r="E1483" i="1"/>
  <c r="D1483" i="1"/>
  <c r="F1483" i="1" s="1"/>
  <c r="C1483" i="1"/>
  <c r="C1564" i="1" s="1"/>
  <c r="E1482" i="1"/>
  <c r="D1482" i="1"/>
  <c r="C1482" i="1"/>
  <c r="C1563" i="1" s="1"/>
  <c r="F1563" i="1" s="1"/>
  <c r="E1481" i="1"/>
  <c r="D1481" i="1"/>
  <c r="F1481" i="1" s="1"/>
  <c r="C1481" i="1"/>
  <c r="C1562" i="1" s="1"/>
  <c r="E1480" i="1"/>
  <c r="F1480" i="1" s="1"/>
  <c r="D1480" i="1"/>
  <c r="C1480" i="1"/>
  <c r="C1561" i="1" s="1"/>
  <c r="F1479" i="1"/>
  <c r="E1479" i="1"/>
  <c r="D1479" i="1"/>
  <c r="C1479" i="1"/>
  <c r="C1560" i="1" s="1"/>
  <c r="E1478" i="1"/>
  <c r="D1478" i="1"/>
  <c r="C1478" i="1"/>
  <c r="C1559" i="1" s="1"/>
  <c r="E1477" i="1"/>
  <c r="F1477" i="1" s="1"/>
  <c r="D1558" i="1" s="1"/>
  <c r="G1558" i="1" s="1"/>
  <c r="D1477" i="1"/>
  <c r="C1477" i="1"/>
  <c r="E1476" i="1"/>
  <c r="D1476" i="1"/>
  <c r="C1476" i="1"/>
  <c r="C1557" i="1" s="1"/>
  <c r="E1475" i="1"/>
  <c r="D1475" i="1"/>
  <c r="C1475" i="1"/>
  <c r="C1556" i="1" s="1"/>
  <c r="F1556" i="1" s="1"/>
  <c r="E1474" i="1"/>
  <c r="D1474" i="1"/>
  <c r="C1474" i="1"/>
  <c r="C1555" i="1" s="1"/>
  <c r="E1473" i="1"/>
  <c r="D1473" i="1"/>
  <c r="F1473" i="1" s="1"/>
  <c r="C1473" i="1"/>
  <c r="C1554" i="1" s="1"/>
  <c r="E1472" i="1"/>
  <c r="F1472" i="1" s="1"/>
  <c r="D1472" i="1"/>
  <c r="C1472" i="1"/>
  <c r="C1553" i="1" s="1"/>
  <c r="F1553" i="1" s="1"/>
  <c r="E1471" i="1"/>
  <c r="F1471" i="1" s="1"/>
  <c r="D1471" i="1"/>
  <c r="C1471" i="1"/>
  <c r="C1552" i="1" s="1"/>
  <c r="F1552" i="1" s="1"/>
  <c r="E1470" i="1"/>
  <c r="D1470" i="1"/>
  <c r="F1470" i="1" s="1"/>
  <c r="C1470" i="1"/>
  <c r="C1551" i="1" s="1"/>
  <c r="F1469" i="1"/>
  <c r="D1550" i="1" s="1"/>
  <c r="G1550" i="1" s="1"/>
  <c r="E1469" i="1"/>
  <c r="D1469" i="1"/>
  <c r="C1469" i="1"/>
  <c r="E1468" i="1"/>
  <c r="F1468" i="1" s="1"/>
  <c r="D1468" i="1"/>
  <c r="C1468" i="1"/>
  <c r="C1549" i="1" s="1"/>
  <c r="F1549" i="1" s="1"/>
  <c r="E1467" i="1"/>
  <c r="D1467" i="1"/>
  <c r="F1467" i="1" s="1"/>
  <c r="C1467" i="1"/>
  <c r="C1548" i="1" s="1"/>
  <c r="E1466" i="1"/>
  <c r="D1466" i="1"/>
  <c r="C1466" i="1"/>
  <c r="C1547" i="1" s="1"/>
  <c r="F1547" i="1" s="1"/>
  <c r="E1465" i="1"/>
  <c r="D1465" i="1"/>
  <c r="F1465" i="1" s="1"/>
  <c r="C1465" i="1"/>
  <c r="C1546" i="1" s="1"/>
  <c r="F1464" i="1"/>
  <c r="E1464" i="1"/>
  <c r="D1464" i="1"/>
  <c r="C1464" i="1"/>
  <c r="C1545" i="1" s="1"/>
  <c r="E1463" i="1"/>
  <c r="D1463" i="1"/>
  <c r="C1463" i="1"/>
  <c r="C1544" i="1" s="1"/>
  <c r="F1544" i="1" s="1"/>
  <c r="E1462" i="1"/>
  <c r="D1462" i="1"/>
  <c r="F1462" i="1" s="1"/>
  <c r="C1462" i="1"/>
  <c r="C1543" i="1" s="1"/>
  <c r="E1461" i="1"/>
  <c r="D1461" i="1"/>
  <c r="F1461" i="1" s="1"/>
  <c r="D1542" i="1" s="1"/>
  <c r="G1542" i="1" s="1"/>
  <c r="C1461" i="1"/>
  <c r="C1542" i="1" s="1"/>
  <c r="E1460" i="1"/>
  <c r="F1460" i="1" s="1"/>
  <c r="D1460" i="1"/>
  <c r="C1460" i="1"/>
  <c r="C1541" i="1" s="1"/>
  <c r="F1541" i="1" s="1"/>
  <c r="E1459" i="1"/>
  <c r="D1459" i="1"/>
  <c r="F1459" i="1" s="1"/>
  <c r="C1459" i="1"/>
  <c r="C1540" i="1" s="1"/>
  <c r="E1458" i="1"/>
  <c r="D1458" i="1"/>
  <c r="C1458" i="1"/>
  <c r="C1539" i="1" s="1"/>
  <c r="F1539" i="1" s="1"/>
  <c r="E1457" i="1"/>
  <c r="D1457" i="1"/>
  <c r="F1457" i="1" s="1"/>
  <c r="C1457" i="1"/>
  <c r="C1538" i="1" s="1"/>
  <c r="F1538" i="1" s="1"/>
  <c r="E1456" i="1"/>
  <c r="F1456" i="1" s="1"/>
  <c r="D1456" i="1"/>
  <c r="C1456" i="1"/>
  <c r="C1537" i="1" s="1"/>
  <c r="F1537" i="1" s="1"/>
  <c r="E1455" i="1"/>
  <c r="D1455" i="1"/>
  <c r="F1455" i="1" s="1"/>
  <c r="C1455" i="1"/>
  <c r="E1454" i="1"/>
  <c r="D1454" i="1"/>
  <c r="C1454" i="1"/>
  <c r="C1535" i="1" s="1"/>
  <c r="E1453" i="1"/>
  <c r="D1453" i="1"/>
  <c r="F1453" i="1" s="1"/>
  <c r="C1453" i="1"/>
  <c r="C1534" i="1" s="1"/>
  <c r="F1534" i="1" s="1"/>
  <c r="E1452" i="1"/>
  <c r="D1452" i="1"/>
  <c r="C1452" i="1"/>
  <c r="C1533" i="1" s="1"/>
  <c r="F1533" i="1" s="1"/>
  <c r="F1451" i="1"/>
  <c r="E1451" i="1"/>
  <c r="D1451" i="1"/>
  <c r="C1451" i="1"/>
  <c r="C1532" i="1" s="1"/>
  <c r="F1532" i="1" s="1"/>
  <c r="E1450" i="1"/>
  <c r="D1450" i="1"/>
  <c r="F1450" i="1" s="1"/>
  <c r="D1531" i="1" s="1"/>
  <c r="C1450" i="1"/>
  <c r="E1449" i="1"/>
  <c r="D1449" i="1"/>
  <c r="C1449" i="1"/>
  <c r="C1530" i="1" s="1"/>
  <c r="F1448" i="1"/>
  <c r="E1448" i="1"/>
  <c r="D1448" i="1"/>
  <c r="C1448" i="1"/>
  <c r="C1529" i="1" s="1"/>
  <c r="F1529" i="1" s="1"/>
  <c r="E1447" i="1"/>
  <c r="D1447" i="1"/>
  <c r="C1447" i="1"/>
  <c r="C1528" i="1" s="1"/>
  <c r="E1446" i="1"/>
  <c r="D1446" i="1"/>
  <c r="C1446" i="1"/>
  <c r="C1527" i="1" s="1"/>
  <c r="E1445" i="1"/>
  <c r="D1445" i="1"/>
  <c r="C1445" i="1"/>
  <c r="C1526" i="1" s="1"/>
  <c r="E1444" i="1"/>
  <c r="D1444" i="1"/>
  <c r="C1444" i="1"/>
  <c r="C1525" i="1" s="1"/>
  <c r="E1443" i="1"/>
  <c r="D1443" i="1"/>
  <c r="C1443" i="1"/>
  <c r="C1524" i="1" s="1"/>
  <c r="F1442" i="1"/>
  <c r="E1442" i="1"/>
  <c r="D1442" i="1"/>
  <c r="C1442" i="1"/>
  <c r="C1523" i="1" s="1"/>
  <c r="G1441" i="1"/>
  <c r="E1441" i="1"/>
  <c r="F1441" i="1" s="1"/>
  <c r="D1522" i="1" s="1"/>
  <c r="D1441" i="1"/>
  <c r="C1441" i="1"/>
  <c r="C1522" i="1" s="1"/>
  <c r="F1440" i="1"/>
  <c r="E1440" i="1"/>
  <c r="D1440" i="1"/>
  <c r="C1440" i="1"/>
  <c r="C1521" i="1" s="1"/>
  <c r="E1439" i="1"/>
  <c r="D1439" i="1"/>
  <c r="C1439" i="1"/>
  <c r="B1432" i="1"/>
  <c r="B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C1292" i="1"/>
  <c r="E1292" i="1" s="1"/>
  <c r="D1374" i="1" s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69" i="1"/>
  <c r="B1264" i="1"/>
  <c r="E1263" i="1"/>
  <c r="E1262" i="1"/>
  <c r="C1262" i="1"/>
  <c r="C1348" i="1" s="1"/>
  <c r="E1348" i="1" s="1"/>
  <c r="D1430" i="1" s="1"/>
  <c r="E1261" i="1"/>
  <c r="E1260" i="1"/>
  <c r="E1259" i="1"/>
  <c r="E1258" i="1"/>
  <c r="E1257" i="1"/>
  <c r="E1256" i="1"/>
  <c r="E1255" i="1"/>
  <c r="E1254" i="1"/>
  <c r="E1253" i="1"/>
  <c r="D1253" i="1"/>
  <c r="F1253" i="1" s="1"/>
  <c r="G1253" i="1" s="1"/>
  <c r="E1252" i="1"/>
  <c r="E1251" i="1"/>
  <c r="E1250" i="1"/>
  <c r="D1250" i="1"/>
  <c r="F1250" i="1" s="1"/>
  <c r="E1249" i="1"/>
  <c r="E1248" i="1"/>
  <c r="E1247" i="1"/>
  <c r="E1246" i="1"/>
  <c r="C1246" i="1"/>
  <c r="C1332" i="1" s="1"/>
  <c r="E1332" i="1" s="1"/>
  <c r="D1414" i="1" s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D1234" i="1"/>
  <c r="F1234" i="1" s="1"/>
  <c r="E1233" i="1"/>
  <c r="C1233" i="1"/>
  <c r="C1319" i="1" s="1"/>
  <c r="E1232" i="1"/>
  <c r="E1231" i="1"/>
  <c r="E1230" i="1"/>
  <c r="E1229" i="1"/>
  <c r="E1228" i="1"/>
  <c r="E1227" i="1"/>
  <c r="E1226" i="1"/>
  <c r="E1225" i="1"/>
  <c r="C1225" i="1"/>
  <c r="C1311" i="1" s="1"/>
  <c r="E1224" i="1"/>
  <c r="C1224" i="1"/>
  <c r="C1310" i="1" s="1"/>
  <c r="E1223" i="1"/>
  <c r="E1222" i="1"/>
  <c r="E1221" i="1"/>
  <c r="D1221" i="1"/>
  <c r="F1221" i="1" s="1"/>
  <c r="E1220" i="1"/>
  <c r="E1219" i="1"/>
  <c r="E1218" i="1"/>
  <c r="D1218" i="1"/>
  <c r="E1217" i="1"/>
  <c r="C1217" i="1"/>
  <c r="E1216" i="1"/>
  <c r="E1215" i="1"/>
  <c r="E1214" i="1"/>
  <c r="E1213" i="1"/>
  <c r="E1212" i="1"/>
  <c r="E1211" i="1"/>
  <c r="E1210" i="1"/>
  <c r="G1209" i="1"/>
  <c r="E1209" i="1"/>
  <c r="C1209" i="1"/>
  <c r="C1295" i="1" s="1"/>
  <c r="E1208" i="1"/>
  <c r="C1208" i="1"/>
  <c r="C1294" i="1" s="1"/>
  <c r="E1207" i="1"/>
  <c r="F1206" i="1"/>
  <c r="G1206" i="1" s="1"/>
  <c r="E1206" i="1"/>
  <c r="E1205" i="1"/>
  <c r="E1204" i="1"/>
  <c r="E1203" i="1"/>
  <c r="C1203" i="1"/>
  <c r="C1289" i="1" s="1"/>
  <c r="E1202" i="1"/>
  <c r="E1201" i="1"/>
  <c r="E1200" i="1"/>
  <c r="E1199" i="1"/>
  <c r="F1199" i="1" s="1"/>
  <c r="E1198" i="1"/>
  <c r="E1197" i="1"/>
  <c r="E1196" i="1"/>
  <c r="C1196" i="1"/>
  <c r="C1282" i="1" s="1"/>
  <c r="E1195" i="1"/>
  <c r="C1195" i="1"/>
  <c r="C1281" i="1" s="1"/>
  <c r="E1194" i="1"/>
  <c r="E1193" i="1"/>
  <c r="E1192" i="1"/>
  <c r="C1192" i="1"/>
  <c r="C1278" i="1" s="1"/>
  <c r="F1191" i="1"/>
  <c r="E1191" i="1"/>
  <c r="E1190" i="1"/>
  <c r="E1189" i="1"/>
  <c r="D1189" i="1"/>
  <c r="B1183" i="1"/>
  <c r="D1182" i="1"/>
  <c r="D1181" i="1"/>
  <c r="D1180" i="1"/>
  <c r="C1180" i="1"/>
  <c r="D1179" i="1"/>
  <c r="D1178" i="1"/>
  <c r="D1177" i="1"/>
  <c r="C1177" i="1"/>
  <c r="E1177" i="1" s="1"/>
  <c r="D1176" i="1"/>
  <c r="D1175" i="1"/>
  <c r="D1174" i="1"/>
  <c r="D1173" i="1"/>
  <c r="C1173" i="1"/>
  <c r="E1173" i="1" s="1"/>
  <c r="D1172" i="1"/>
  <c r="C1172" i="1"/>
  <c r="D1171" i="1"/>
  <c r="C1171" i="1"/>
  <c r="D1170" i="1"/>
  <c r="D1169" i="1"/>
  <c r="D1168" i="1"/>
  <c r="D1167" i="1"/>
  <c r="D1166" i="1"/>
  <c r="D1165" i="1"/>
  <c r="D1164" i="1"/>
  <c r="D1163" i="1"/>
  <c r="D1162" i="1"/>
  <c r="D1161" i="1"/>
  <c r="D1160" i="1"/>
  <c r="C1160" i="1"/>
  <c r="D1159" i="1"/>
  <c r="D1158" i="1"/>
  <c r="D1157" i="1"/>
  <c r="D1156" i="1"/>
  <c r="C1156" i="1"/>
  <c r="D1155" i="1"/>
  <c r="C1155" i="1"/>
  <c r="D1154" i="1"/>
  <c r="D1153" i="1"/>
  <c r="D1152" i="1"/>
  <c r="D1151" i="1"/>
  <c r="C1151" i="1"/>
  <c r="D1150" i="1"/>
  <c r="D1149" i="1"/>
  <c r="D1148" i="1"/>
  <c r="C1148" i="1"/>
  <c r="D1147" i="1"/>
  <c r="D1146" i="1"/>
  <c r="D1145" i="1"/>
  <c r="D1144" i="1"/>
  <c r="C1144" i="1"/>
  <c r="D1143" i="1"/>
  <c r="D1142" i="1"/>
  <c r="D1141" i="1"/>
  <c r="C1141" i="1"/>
  <c r="E1141" i="1" s="1"/>
  <c r="D1140" i="1"/>
  <c r="D1139" i="1"/>
  <c r="D1138" i="1"/>
  <c r="D1137" i="1"/>
  <c r="D1136" i="1"/>
  <c r="D1135" i="1"/>
  <c r="D1134" i="1"/>
  <c r="D1133" i="1"/>
  <c r="D1132" i="1"/>
  <c r="C1132" i="1"/>
  <c r="D1131" i="1"/>
  <c r="D1130" i="1"/>
  <c r="D1129" i="1"/>
  <c r="D1128" i="1"/>
  <c r="C1128" i="1"/>
  <c r="D1127" i="1"/>
  <c r="C1127" i="1"/>
  <c r="D1126" i="1"/>
  <c r="D1125" i="1"/>
  <c r="D1124" i="1"/>
  <c r="C1124" i="1"/>
  <c r="D1123" i="1"/>
  <c r="D1122" i="1"/>
  <c r="E1122" i="1" s="1"/>
  <c r="D1121" i="1"/>
  <c r="D1120" i="1"/>
  <c r="C1120" i="1"/>
  <c r="D1119" i="1"/>
  <c r="D1118" i="1"/>
  <c r="D1117" i="1"/>
  <c r="D1116" i="1"/>
  <c r="D1115" i="1"/>
  <c r="D1114" i="1"/>
  <c r="E1114" i="1" s="1"/>
  <c r="D1113" i="1"/>
  <c r="D1112" i="1"/>
  <c r="D1111" i="1"/>
  <c r="C1111" i="1"/>
  <c r="D1110" i="1"/>
  <c r="D1109" i="1"/>
  <c r="D1108" i="1"/>
  <c r="B1102" i="1"/>
  <c r="D1101" i="1"/>
  <c r="D1263" i="1" s="1"/>
  <c r="F1263" i="1" s="1"/>
  <c r="C1101" i="1"/>
  <c r="D1100" i="1"/>
  <c r="D1262" i="1" s="1"/>
  <c r="C1100" i="1"/>
  <c r="C1181" i="1" s="1"/>
  <c r="E1181" i="1" s="1"/>
  <c r="D1099" i="1"/>
  <c r="D1261" i="1" s="1"/>
  <c r="F1261" i="1" s="1"/>
  <c r="C1099" i="1"/>
  <c r="D1098" i="1"/>
  <c r="C1098" i="1"/>
  <c r="D1097" i="1"/>
  <c r="C1097" i="1"/>
  <c r="D1096" i="1"/>
  <c r="C1096" i="1"/>
  <c r="C1258" i="1" s="1"/>
  <c r="C1344" i="1" s="1"/>
  <c r="E1344" i="1" s="1"/>
  <c r="D1426" i="1" s="1"/>
  <c r="E1095" i="1"/>
  <c r="D1095" i="1"/>
  <c r="D1257" i="1" s="1"/>
  <c r="C1095" i="1"/>
  <c r="C1257" i="1" s="1"/>
  <c r="C1343" i="1" s="1"/>
  <c r="D1094" i="1"/>
  <c r="C1094" i="1"/>
  <c r="C1256" i="1" s="1"/>
  <c r="C1342" i="1" s="1"/>
  <c r="D1093" i="1"/>
  <c r="C1093" i="1"/>
  <c r="D1092" i="1"/>
  <c r="C1092" i="1"/>
  <c r="C1254" i="1" s="1"/>
  <c r="C1340" i="1" s="1"/>
  <c r="D1091" i="1"/>
  <c r="E1091" i="1" s="1"/>
  <c r="C1091" i="1"/>
  <c r="C1253" i="1" s="1"/>
  <c r="C1339" i="1" s="1"/>
  <c r="D1090" i="1"/>
  <c r="C1090" i="1"/>
  <c r="C1252" i="1" s="1"/>
  <c r="C1338" i="1" s="1"/>
  <c r="E1089" i="1"/>
  <c r="D1089" i="1"/>
  <c r="D1251" i="1" s="1"/>
  <c r="F1251" i="1" s="1"/>
  <c r="C1089" i="1"/>
  <c r="D1088" i="1"/>
  <c r="C1088" i="1"/>
  <c r="D1087" i="1"/>
  <c r="D1249" i="1" s="1"/>
  <c r="C1087" i="1"/>
  <c r="D1086" i="1"/>
  <c r="C1086" i="1"/>
  <c r="D1085" i="1"/>
  <c r="D1247" i="1" s="1"/>
  <c r="F1247" i="1" s="1"/>
  <c r="C1085" i="1"/>
  <c r="D1084" i="1"/>
  <c r="D1246" i="1" s="1"/>
  <c r="F1246" i="1" s="1"/>
  <c r="G1246" i="1" s="1"/>
  <c r="C1084" i="1"/>
  <c r="C1165" i="1" s="1"/>
  <c r="E1165" i="1" s="1"/>
  <c r="D1083" i="1"/>
  <c r="D1245" i="1" s="1"/>
  <c r="F1245" i="1" s="1"/>
  <c r="C1083" i="1"/>
  <c r="E1083" i="1" s="1"/>
  <c r="D1082" i="1"/>
  <c r="C1082" i="1"/>
  <c r="C1244" i="1" s="1"/>
  <c r="C1330" i="1" s="1"/>
  <c r="D1081" i="1"/>
  <c r="C1081" i="1"/>
  <c r="D1080" i="1"/>
  <c r="C1080" i="1"/>
  <c r="D1079" i="1"/>
  <c r="C1079" i="1"/>
  <c r="C1241" i="1" s="1"/>
  <c r="C1327" i="1" s="1"/>
  <c r="D1078" i="1"/>
  <c r="C1078" i="1"/>
  <c r="C1240" i="1" s="1"/>
  <c r="C1326" i="1" s="1"/>
  <c r="D1077" i="1"/>
  <c r="D1239" i="1" s="1"/>
  <c r="F1239" i="1" s="1"/>
  <c r="C1077" i="1"/>
  <c r="D1076" i="1"/>
  <c r="D1238" i="1" s="1"/>
  <c r="C1076" i="1"/>
  <c r="D1075" i="1"/>
  <c r="C1075" i="1"/>
  <c r="C1237" i="1" s="1"/>
  <c r="C1323" i="1" s="1"/>
  <c r="D1074" i="1"/>
  <c r="C1074" i="1"/>
  <c r="C1236" i="1" s="1"/>
  <c r="C1322" i="1" s="1"/>
  <c r="D1073" i="1"/>
  <c r="C1073" i="1"/>
  <c r="E1072" i="1"/>
  <c r="D1072" i="1"/>
  <c r="C1072" i="1"/>
  <c r="D1071" i="1"/>
  <c r="D1233" i="1" s="1"/>
  <c r="F1233" i="1" s="1"/>
  <c r="C1071" i="1"/>
  <c r="D1070" i="1"/>
  <c r="C1070" i="1"/>
  <c r="C1232" i="1" s="1"/>
  <c r="C1318" i="1" s="1"/>
  <c r="D1069" i="1"/>
  <c r="D1231" i="1" s="1"/>
  <c r="C1069" i="1"/>
  <c r="D1068" i="1"/>
  <c r="D1230" i="1" s="1"/>
  <c r="C1068" i="1"/>
  <c r="C1230" i="1" s="1"/>
  <c r="C1316" i="1" s="1"/>
  <c r="E1316" i="1" s="1"/>
  <c r="D1398" i="1" s="1"/>
  <c r="D1067" i="1"/>
  <c r="D1229" i="1" s="1"/>
  <c r="C1067" i="1"/>
  <c r="D1066" i="1"/>
  <c r="C1066" i="1"/>
  <c r="C1147" i="1" s="1"/>
  <c r="D1065" i="1"/>
  <c r="C1065" i="1"/>
  <c r="D1064" i="1"/>
  <c r="C1064" i="1"/>
  <c r="C1226" i="1" s="1"/>
  <c r="C1312" i="1" s="1"/>
  <c r="E1312" i="1" s="1"/>
  <c r="D1394" i="1" s="1"/>
  <c r="E1063" i="1"/>
  <c r="D1063" i="1"/>
  <c r="D1225" i="1" s="1"/>
  <c r="C1063" i="1"/>
  <c r="D1062" i="1"/>
  <c r="C1062" i="1"/>
  <c r="C1143" i="1" s="1"/>
  <c r="D1061" i="1"/>
  <c r="D1223" i="1" s="1"/>
  <c r="F1223" i="1" s="1"/>
  <c r="C1061" i="1"/>
  <c r="D1060" i="1"/>
  <c r="C1060" i="1"/>
  <c r="C1222" i="1" s="1"/>
  <c r="C1308" i="1" s="1"/>
  <c r="E1308" i="1" s="1"/>
  <c r="D1390" i="1" s="1"/>
  <c r="D1059" i="1"/>
  <c r="C1059" i="1"/>
  <c r="C1140" i="1" s="1"/>
  <c r="D1058" i="1"/>
  <c r="C1058" i="1"/>
  <c r="C1220" i="1" s="1"/>
  <c r="C1306" i="1" s="1"/>
  <c r="D1057" i="1"/>
  <c r="C1057" i="1"/>
  <c r="D1056" i="1"/>
  <c r="C1056" i="1"/>
  <c r="D1055" i="1"/>
  <c r="D1217" i="1" s="1"/>
  <c r="F1217" i="1" s="1"/>
  <c r="C1055" i="1"/>
  <c r="D1054" i="1"/>
  <c r="C1054" i="1"/>
  <c r="D1053" i="1"/>
  <c r="D1215" i="1" s="1"/>
  <c r="F1215" i="1" s="1"/>
  <c r="C1053" i="1"/>
  <c r="D1052" i="1"/>
  <c r="D1214" i="1" s="1"/>
  <c r="C1052" i="1"/>
  <c r="D1051" i="1"/>
  <c r="D1213" i="1" s="1"/>
  <c r="F1213" i="1" s="1"/>
  <c r="C1051" i="1"/>
  <c r="D1050" i="1"/>
  <c r="C1050" i="1"/>
  <c r="D1049" i="1"/>
  <c r="C1049" i="1"/>
  <c r="D1048" i="1"/>
  <c r="C1048" i="1"/>
  <c r="E1047" i="1"/>
  <c r="D1047" i="1"/>
  <c r="D1209" i="1" s="1"/>
  <c r="F1209" i="1" s="1"/>
  <c r="C1047" i="1"/>
  <c r="D1046" i="1"/>
  <c r="C1046" i="1"/>
  <c r="D1045" i="1"/>
  <c r="D1207" i="1" s="1"/>
  <c r="C1045" i="1"/>
  <c r="C1126" i="1" s="1"/>
  <c r="E1044" i="1"/>
  <c r="D1044" i="1"/>
  <c r="D1206" i="1" s="1"/>
  <c r="C1044" i="1"/>
  <c r="C1206" i="1" s="1"/>
  <c r="D1043" i="1"/>
  <c r="C1043" i="1"/>
  <c r="C1205" i="1" s="1"/>
  <c r="C1291" i="1" s="1"/>
  <c r="D1042" i="1"/>
  <c r="C1042" i="1"/>
  <c r="E1041" i="1"/>
  <c r="D1041" i="1"/>
  <c r="D1203" i="1" s="1"/>
  <c r="F1203" i="1" s="1"/>
  <c r="G1203" i="1" s="1"/>
  <c r="C1041" i="1"/>
  <c r="C1122" i="1" s="1"/>
  <c r="D1040" i="1"/>
  <c r="D1202" i="1" s="1"/>
  <c r="C1040" i="1"/>
  <c r="C1202" i="1" s="1"/>
  <c r="C1288" i="1" s="1"/>
  <c r="E1288" i="1" s="1"/>
  <c r="D1370" i="1" s="1"/>
  <c r="D1039" i="1"/>
  <c r="C1039" i="1"/>
  <c r="C1201" i="1" s="1"/>
  <c r="C1287" i="1" s="1"/>
  <c r="D1038" i="1"/>
  <c r="C1038" i="1"/>
  <c r="C1200" i="1" s="1"/>
  <c r="C1286" i="1" s="1"/>
  <c r="E1037" i="1"/>
  <c r="D1037" i="1"/>
  <c r="D1199" i="1" s="1"/>
  <c r="C1037" i="1"/>
  <c r="C1118" i="1" s="1"/>
  <c r="D1036" i="1"/>
  <c r="D1198" i="1" s="1"/>
  <c r="F1198" i="1" s="1"/>
  <c r="G1198" i="1" s="1"/>
  <c r="C1036" i="1"/>
  <c r="C1198" i="1" s="1"/>
  <c r="C1284" i="1" s="1"/>
  <c r="D1035" i="1"/>
  <c r="D1197" i="1" s="1"/>
  <c r="C1035" i="1"/>
  <c r="E1034" i="1"/>
  <c r="D1034" i="1"/>
  <c r="D1196" i="1" s="1"/>
  <c r="F1196" i="1" s="1"/>
  <c r="C1034" i="1"/>
  <c r="C1115" i="1" s="1"/>
  <c r="E1033" i="1"/>
  <c r="D1033" i="1"/>
  <c r="D1195" i="1" s="1"/>
  <c r="F1195" i="1" s="1"/>
  <c r="G1195" i="1" s="1"/>
  <c r="C1033" i="1"/>
  <c r="C1114" i="1" s="1"/>
  <c r="D1032" i="1"/>
  <c r="D1194" i="1" s="1"/>
  <c r="C1032" i="1"/>
  <c r="C1194" i="1" s="1"/>
  <c r="C1280" i="1" s="1"/>
  <c r="E1280" i="1" s="1"/>
  <c r="D1362" i="1" s="1"/>
  <c r="D1031" i="1"/>
  <c r="C1031" i="1"/>
  <c r="C1193" i="1" s="1"/>
  <c r="C1279" i="1" s="1"/>
  <c r="D1030" i="1"/>
  <c r="C1030" i="1"/>
  <c r="E1029" i="1"/>
  <c r="D1029" i="1"/>
  <c r="D1191" i="1" s="1"/>
  <c r="C1029" i="1"/>
  <c r="C1110" i="1" s="1"/>
  <c r="D1028" i="1"/>
  <c r="D1190" i="1" s="1"/>
  <c r="C1028" i="1"/>
  <c r="C1190" i="1" s="1"/>
  <c r="C1276" i="1" s="1"/>
  <c r="E1276" i="1" s="1"/>
  <c r="D1358" i="1" s="1"/>
  <c r="D1027" i="1"/>
  <c r="C1027" i="1"/>
  <c r="B1019" i="1"/>
  <c r="E1018" i="1"/>
  <c r="D1018" i="1"/>
  <c r="C1018" i="1"/>
  <c r="E1017" i="1"/>
  <c r="D1017" i="1"/>
  <c r="C1017" i="1"/>
  <c r="E1016" i="1"/>
  <c r="D1016" i="1"/>
  <c r="C1016" i="1"/>
  <c r="G1016" i="1" s="1"/>
  <c r="E1015" i="1"/>
  <c r="D1015" i="1"/>
  <c r="C1015" i="1"/>
  <c r="G1015" i="1" s="1"/>
  <c r="E1014" i="1"/>
  <c r="D1014" i="1"/>
  <c r="C1014" i="1"/>
  <c r="E1013" i="1"/>
  <c r="D1013" i="1"/>
  <c r="C1013" i="1"/>
  <c r="E1012" i="1"/>
  <c r="D1012" i="1"/>
  <c r="C1012" i="1"/>
  <c r="G1012" i="1" s="1"/>
  <c r="E1011" i="1"/>
  <c r="D1011" i="1"/>
  <c r="C1011" i="1"/>
  <c r="G1011" i="1" s="1"/>
  <c r="E1010" i="1"/>
  <c r="D1010" i="1"/>
  <c r="C1010" i="1"/>
  <c r="E1009" i="1"/>
  <c r="D1009" i="1"/>
  <c r="C1009" i="1"/>
  <c r="E1008" i="1"/>
  <c r="D1008" i="1"/>
  <c r="C1008" i="1"/>
  <c r="G1008" i="1" s="1"/>
  <c r="E1007" i="1"/>
  <c r="D1007" i="1"/>
  <c r="C1007" i="1"/>
  <c r="G1007" i="1" s="1"/>
  <c r="E1006" i="1"/>
  <c r="D1006" i="1"/>
  <c r="C1006" i="1"/>
  <c r="E1005" i="1"/>
  <c r="D1005" i="1"/>
  <c r="C1005" i="1"/>
  <c r="E1004" i="1"/>
  <c r="D1004" i="1"/>
  <c r="C1004" i="1"/>
  <c r="G1004" i="1" s="1"/>
  <c r="E1003" i="1"/>
  <c r="D1003" i="1"/>
  <c r="C1003" i="1"/>
  <c r="G1003" i="1" s="1"/>
  <c r="E1002" i="1"/>
  <c r="D1002" i="1"/>
  <c r="C1002" i="1"/>
  <c r="E1001" i="1"/>
  <c r="D1001" i="1"/>
  <c r="C1001" i="1"/>
  <c r="E1000" i="1"/>
  <c r="D1000" i="1"/>
  <c r="C1000" i="1"/>
  <c r="G1000" i="1" s="1"/>
  <c r="E999" i="1"/>
  <c r="D999" i="1"/>
  <c r="C999" i="1"/>
  <c r="G999" i="1" s="1"/>
  <c r="E998" i="1"/>
  <c r="D998" i="1"/>
  <c r="C998" i="1"/>
  <c r="E997" i="1"/>
  <c r="D997" i="1"/>
  <c r="C997" i="1"/>
  <c r="E996" i="1"/>
  <c r="D996" i="1"/>
  <c r="C996" i="1"/>
  <c r="G996" i="1" s="1"/>
  <c r="E995" i="1"/>
  <c r="D995" i="1"/>
  <c r="C995" i="1"/>
  <c r="G995" i="1" s="1"/>
  <c r="E994" i="1"/>
  <c r="D994" i="1"/>
  <c r="C994" i="1"/>
  <c r="E993" i="1"/>
  <c r="D993" i="1"/>
  <c r="C993" i="1"/>
  <c r="E992" i="1"/>
  <c r="D992" i="1"/>
  <c r="C992" i="1"/>
  <c r="G992" i="1" s="1"/>
  <c r="E991" i="1"/>
  <c r="D991" i="1"/>
  <c r="C991" i="1"/>
  <c r="G991" i="1" s="1"/>
  <c r="E990" i="1"/>
  <c r="D990" i="1"/>
  <c r="C990" i="1"/>
  <c r="E989" i="1"/>
  <c r="D989" i="1"/>
  <c r="C989" i="1"/>
  <c r="E988" i="1"/>
  <c r="D988" i="1"/>
  <c r="C988" i="1"/>
  <c r="G988" i="1" s="1"/>
  <c r="E987" i="1"/>
  <c r="D987" i="1"/>
  <c r="C987" i="1"/>
  <c r="G987" i="1" s="1"/>
  <c r="E986" i="1"/>
  <c r="D986" i="1"/>
  <c r="C986" i="1"/>
  <c r="E985" i="1"/>
  <c r="D985" i="1"/>
  <c r="C985" i="1"/>
  <c r="E984" i="1"/>
  <c r="D984" i="1"/>
  <c r="C984" i="1"/>
  <c r="G984" i="1" s="1"/>
  <c r="E983" i="1"/>
  <c r="D983" i="1"/>
  <c r="C983" i="1"/>
  <c r="G983" i="1" s="1"/>
  <c r="E982" i="1"/>
  <c r="D982" i="1"/>
  <c r="C982" i="1"/>
  <c r="E981" i="1"/>
  <c r="D981" i="1"/>
  <c r="C981" i="1"/>
  <c r="E980" i="1"/>
  <c r="D980" i="1"/>
  <c r="C980" i="1"/>
  <c r="G980" i="1" s="1"/>
  <c r="E979" i="1"/>
  <c r="D979" i="1"/>
  <c r="C979" i="1"/>
  <c r="G979" i="1" s="1"/>
  <c r="E978" i="1"/>
  <c r="D978" i="1"/>
  <c r="C978" i="1"/>
  <c r="E977" i="1"/>
  <c r="D977" i="1"/>
  <c r="C977" i="1"/>
  <c r="E976" i="1"/>
  <c r="D976" i="1"/>
  <c r="C976" i="1"/>
  <c r="G976" i="1" s="1"/>
  <c r="E975" i="1"/>
  <c r="D975" i="1"/>
  <c r="C975" i="1"/>
  <c r="G975" i="1" s="1"/>
  <c r="E974" i="1"/>
  <c r="D974" i="1"/>
  <c r="C974" i="1"/>
  <c r="E973" i="1"/>
  <c r="D973" i="1"/>
  <c r="C973" i="1"/>
  <c r="E972" i="1"/>
  <c r="D972" i="1"/>
  <c r="C972" i="1"/>
  <c r="G972" i="1" s="1"/>
  <c r="E971" i="1"/>
  <c r="D971" i="1"/>
  <c r="C971" i="1"/>
  <c r="G971" i="1" s="1"/>
  <c r="E970" i="1"/>
  <c r="D970" i="1"/>
  <c r="C970" i="1"/>
  <c r="E969" i="1"/>
  <c r="D969" i="1"/>
  <c r="C969" i="1"/>
  <c r="E968" i="1"/>
  <c r="D968" i="1"/>
  <c r="C968" i="1"/>
  <c r="G968" i="1" s="1"/>
  <c r="E967" i="1"/>
  <c r="D967" i="1"/>
  <c r="C967" i="1"/>
  <c r="G967" i="1" s="1"/>
  <c r="E966" i="1"/>
  <c r="D966" i="1"/>
  <c r="C966" i="1"/>
  <c r="E965" i="1"/>
  <c r="D965" i="1"/>
  <c r="C965" i="1"/>
  <c r="E964" i="1"/>
  <c r="D964" i="1"/>
  <c r="C964" i="1"/>
  <c r="G964" i="1" s="1"/>
  <c r="E963" i="1"/>
  <c r="D963" i="1"/>
  <c r="C963" i="1"/>
  <c r="G963" i="1" s="1"/>
  <c r="E962" i="1"/>
  <c r="D962" i="1"/>
  <c r="C962" i="1"/>
  <c r="E961" i="1"/>
  <c r="D961" i="1"/>
  <c r="C961" i="1"/>
  <c r="E960" i="1"/>
  <c r="D960" i="1"/>
  <c r="C960" i="1"/>
  <c r="G960" i="1" s="1"/>
  <c r="E959" i="1"/>
  <c r="D959" i="1"/>
  <c r="C959" i="1"/>
  <c r="G959" i="1" s="1"/>
  <c r="E958" i="1"/>
  <c r="D958" i="1"/>
  <c r="C958" i="1"/>
  <c r="E957" i="1"/>
  <c r="D957" i="1"/>
  <c r="C957" i="1"/>
  <c r="E956" i="1"/>
  <c r="D956" i="1"/>
  <c r="C956" i="1"/>
  <c r="G956" i="1" s="1"/>
  <c r="E955" i="1"/>
  <c r="D955" i="1"/>
  <c r="C955" i="1"/>
  <c r="G955" i="1" s="1"/>
  <c r="E954" i="1"/>
  <c r="D954" i="1"/>
  <c r="C954" i="1"/>
  <c r="E953" i="1"/>
  <c r="D953" i="1"/>
  <c r="C953" i="1"/>
  <c r="E952" i="1"/>
  <c r="D952" i="1"/>
  <c r="C952" i="1"/>
  <c r="G952" i="1" s="1"/>
  <c r="E951" i="1"/>
  <c r="D951" i="1"/>
  <c r="C951" i="1"/>
  <c r="G951" i="1" s="1"/>
  <c r="E950" i="1"/>
  <c r="D950" i="1"/>
  <c r="C950" i="1"/>
  <c r="E949" i="1"/>
  <c r="D949" i="1"/>
  <c r="C949" i="1"/>
  <c r="E948" i="1"/>
  <c r="D948" i="1"/>
  <c r="C948" i="1"/>
  <c r="G948" i="1" s="1"/>
  <c r="E947" i="1"/>
  <c r="D947" i="1"/>
  <c r="C947" i="1"/>
  <c r="E946" i="1"/>
  <c r="D946" i="1"/>
  <c r="C946" i="1"/>
  <c r="E945" i="1"/>
  <c r="D945" i="1"/>
  <c r="C945" i="1"/>
  <c r="E944" i="1"/>
  <c r="D944" i="1"/>
  <c r="C944" i="1"/>
  <c r="G944" i="1" s="1"/>
  <c r="B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E924" i="1" s="1"/>
  <c r="C1418" i="1" s="1"/>
  <c r="D923" i="1"/>
  <c r="D922" i="1"/>
  <c r="D921" i="1"/>
  <c r="D920" i="1"/>
  <c r="E920" i="1" s="1"/>
  <c r="C1414" i="1" s="1"/>
  <c r="E1414" i="1" s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A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A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57" i="1"/>
  <c r="B853" i="1"/>
  <c r="E852" i="1"/>
  <c r="E851" i="1"/>
  <c r="E850" i="1"/>
  <c r="E849" i="1"/>
  <c r="D849" i="1"/>
  <c r="F849" i="1" s="1"/>
  <c r="E848" i="1"/>
  <c r="E847" i="1"/>
  <c r="C847" i="1"/>
  <c r="C932" i="1" s="1"/>
  <c r="E846" i="1"/>
  <c r="C846" i="1"/>
  <c r="C931" i="1" s="1"/>
  <c r="E931" i="1" s="1"/>
  <c r="C1425" i="1" s="1"/>
  <c r="E845" i="1"/>
  <c r="E844" i="1"/>
  <c r="E843" i="1"/>
  <c r="E842" i="1"/>
  <c r="E841" i="1"/>
  <c r="D841" i="1"/>
  <c r="F841" i="1" s="1"/>
  <c r="E840" i="1"/>
  <c r="E839" i="1"/>
  <c r="C839" i="1"/>
  <c r="C924" i="1" s="1"/>
  <c r="E838" i="1"/>
  <c r="E837" i="1"/>
  <c r="E836" i="1"/>
  <c r="E835" i="1"/>
  <c r="E834" i="1"/>
  <c r="E833" i="1"/>
  <c r="D833" i="1"/>
  <c r="F833" i="1" s="1"/>
  <c r="E832" i="1"/>
  <c r="F831" i="1"/>
  <c r="E831" i="1"/>
  <c r="E830" i="1"/>
  <c r="C830" i="1"/>
  <c r="C915" i="1" s="1"/>
  <c r="E915" i="1" s="1"/>
  <c r="C1409" i="1" s="1"/>
  <c r="E829" i="1"/>
  <c r="E828" i="1"/>
  <c r="E827" i="1"/>
  <c r="E826" i="1"/>
  <c r="E825" i="1"/>
  <c r="D825" i="1"/>
  <c r="F825" i="1" s="1"/>
  <c r="E824" i="1"/>
  <c r="E823" i="1"/>
  <c r="C823" i="1"/>
  <c r="C908" i="1" s="1"/>
  <c r="E822" i="1"/>
  <c r="E821" i="1"/>
  <c r="E820" i="1"/>
  <c r="E819" i="1"/>
  <c r="E818" i="1"/>
  <c r="E817" i="1"/>
  <c r="E816" i="1"/>
  <c r="D816" i="1"/>
  <c r="F816" i="1" s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D793" i="1"/>
  <c r="F793" i="1" s="1"/>
  <c r="E792" i="1"/>
  <c r="E791" i="1"/>
  <c r="E790" i="1"/>
  <c r="E789" i="1"/>
  <c r="E788" i="1"/>
  <c r="E787" i="1"/>
  <c r="E786" i="1"/>
  <c r="E785" i="1"/>
  <c r="E784" i="1"/>
  <c r="E783" i="1"/>
  <c r="C783" i="1"/>
  <c r="C868" i="1" s="1"/>
  <c r="E782" i="1"/>
  <c r="E781" i="1"/>
  <c r="E780" i="1"/>
  <c r="E779" i="1"/>
  <c r="F778" i="1"/>
  <c r="E778" i="1"/>
  <c r="C771" i="1"/>
  <c r="B766" i="1"/>
  <c r="D765" i="1"/>
  <c r="D764" i="1"/>
  <c r="C764" i="1"/>
  <c r="D763" i="1"/>
  <c r="D762" i="1"/>
  <c r="D761" i="1"/>
  <c r="E760" i="1"/>
  <c r="D760" i="1"/>
  <c r="C760" i="1"/>
  <c r="D759" i="1"/>
  <c r="D758" i="1"/>
  <c r="E757" i="1"/>
  <c r="D757" i="1"/>
  <c r="D756" i="1"/>
  <c r="E756" i="1" s="1"/>
  <c r="D755" i="1"/>
  <c r="D754" i="1"/>
  <c r="D753" i="1"/>
  <c r="D752" i="1"/>
  <c r="E752" i="1" s="1"/>
  <c r="D751" i="1"/>
  <c r="D750" i="1"/>
  <c r="D749" i="1"/>
  <c r="E748" i="1"/>
  <c r="D748" i="1"/>
  <c r="D747" i="1"/>
  <c r="D746" i="1"/>
  <c r="D745" i="1"/>
  <c r="D744" i="1"/>
  <c r="D743" i="1"/>
  <c r="D742" i="1"/>
  <c r="E741" i="1"/>
  <c r="D741" i="1"/>
  <c r="D740" i="1"/>
  <c r="D739" i="1"/>
  <c r="D738" i="1"/>
  <c r="D737" i="1"/>
  <c r="D736" i="1"/>
  <c r="E736" i="1" s="1"/>
  <c r="D735" i="1"/>
  <c r="D734" i="1"/>
  <c r="D733" i="1"/>
  <c r="D732" i="1"/>
  <c r="C732" i="1"/>
  <c r="D731" i="1"/>
  <c r="D730" i="1"/>
  <c r="D729" i="1"/>
  <c r="E728" i="1"/>
  <c r="D728" i="1"/>
  <c r="D727" i="1"/>
  <c r="E726" i="1"/>
  <c r="D726" i="1"/>
  <c r="E725" i="1"/>
  <c r="D725" i="1"/>
  <c r="D724" i="1"/>
  <c r="D723" i="1"/>
  <c r="D722" i="1"/>
  <c r="D721" i="1"/>
  <c r="D720" i="1"/>
  <c r="D719" i="1"/>
  <c r="D718" i="1"/>
  <c r="D717" i="1"/>
  <c r="D716" i="1"/>
  <c r="D715" i="1"/>
  <c r="C715" i="1"/>
  <c r="C802" i="1" s="1"/>
  <c r="C887" i="1" s="1"/>
  <c r="E887" i="1" s="1"/>
  <c r="C1381" i="1" s="1"/>
  <c r="D714" i="1"/>
  <c r="D713" i="1"/>
  <c r="D712" i="1"/>
  <c r="D711" i="1"/>
  <c r="D710" i="1"/>
  <c r="D709" i="1"/>
  <c r="E709" i="1" s="1"/>
  <c r="D708" i="1"/>
  <c r="D707" i="1"/>
  <c r="C707" i="1"/>
  <c r="C794" i="1" s="1"/>
  <c r="C879" i="1" s="1"/>
  <c r="E879" i="1" s="1"/>
  <c r="C1373" i="1" s="1"/>
  <c r="D706" i="1"/>
  <c r="D705" i="1"/>
  <c r="D704" i="1"/>
  <c r="D703" i="1"/>
  <c r="D702" i="1"/>
  <c r="D701" i="1"/>
  <c r="E701" i="1" s="1"/>
  <c r="D700" i="1"/>
  <c r="D699" i="1"/>
  <c r="C699" i="1"/>
  <c r="C786" i="1" s="1"/>
  <c r="C871" i="1" s="1"/>
  <c r="E871" i="1" s="1"/>
  <c r="C1365" i="1" s="1"/>
  <c r="D698" i="1"/>
  <c r="D697" i="1"/>
  <c r="D696" i="1"/>
  <c r="D695" i="1"/>
  <c r="D694" i="1"/>
  <c r="D693" i="1"/>
  <c r="D692" i="1"/>
  <c r="D691" i="1"/>
  <c r="B685" i="1"/>
  <c r="D684" i="1"/>
  <c r="C684" i="1"/>
  <c r="C765" i="1" s="1"/>
  <c r="D683" i="1"/>
  <c r="C683" i="1"/>
  <c r="E682" i="1"/>
  <c r="D682" i="1"/>
  <c r="D850" i="1" s="1"/>
  <c r="F850" i="1" s="1"/>
  <c r="C682" i="1"/>
  <c r="C763" i="1" s="1"/>
  <c r="C850" i="1" s="1"/>
  <c r="C935" i="1" s="1"/>
  <c r="E935" i="1" s="1"/>
  <c r="C1429" i="1" s="1"/>
  <c r="D681" i="1"/>
  <c r="C681" i="1"/>
  <c r="C762" i="1" s="1"/>
  <c r="D680" i="1"/>
  <c r="D848" i="1" s="1"/>
  <c r="F848" i="1" s="1"/>
  <c r="C680" i="1"/>
  <c r="C761" i="1" s="1"/>
  <c r="D679" i="1"/>
  <c r="C679" i="1"/>
  <c r="E678" i="1"/>
  <c r="D678" i="1"/>
  <c r="D846" i="1" s="1"/>
  <c r="C678" i="1"/>
  <c r="C759" i="1" s="1"/>
  <c r="D677" i="1"/>
  <c r="D845" i="1" s="1"/>
  <c r="F845" i="1" s="1"/>
  <c r="G845" i="1" s="1"/>
  <c r="C677" i="1"/>
  <c r="C758" i="1" s="1"/>
  <c r="C845" i="1" s="1"/>
  <c r="C930" i="1" s="1"/>
  <c r="D676" i="1"/>
  <c r="C676" i="1"/>
  <c r="C757" i="1" s="1"/>
  <c r="C844" i="1" s="1"/>
  <c r="C929" i="1" s="1"/>
  <c r="D675" i="1"/>
  <c r="C675" i="1"/>
  <c r="C756" i="1" s="1"/>
  <c r="C843" i="1" s="1"/>
  <c r="C928" i="1" s="1"/>
  <c r="D674" i="1"/>
  <c r="D842" i="1" s="1"/>
  <c r="C674" i="1"/>
  <c r="D673" i="1"/>
  <c r="C673" i="1"/>
  <c r="C754" i="1" s="1"/>
  <c r="D672" i="1"/>
  <c r="C672" i="1"/>
  <c r="C753" i="1" s="1"/>
  <c r="D671" i="1"/>
  <c r="C671" i="1"/>
  <c r="C752" i="1" s="1"/>
  <c r="D670" i="1"/>
  <c r="D838" i="1" s="1"/>
  <c r="C670" i="1"/>
  <c r="D669" i="1"/>
  <c r="D837" i="1" s="1"/>
  <c r="C669" i="1"/>
  <c r="C750" i="1" s="1"/>
  <c r="C837" i="1" s="1"/>
  <c r="C922" i="1" s="1"/>
  <c r="D668" i="1"/>
  <c r="C668" i="1"/>
  <c r="C749" i="1" s="1"/>
  <c r="D667" i="1"/>
  <c r="C667" i="1"/>
  <c r="C748" i="1" s="1"/>
  <c r="C835" i="1" s="1"/>
  <c r="C920" i="1" s="1"/>
  <c r="D666" i="1"/>
  <c r="C666" i="1"/>
  <c r="C747" i="1" s="1"/>
  <c r="C834" i="1" s="1"/>
  <c r="C919" i="1" s="1"/>
  <c r="E919" i="1" s="1"/>
  <c r="C1413" i="1" s="1"/>
  <c r="D665" i="1"/>
  <c r="C665" i="1"/>
  <c r="C746" i="1" s="1"/>
  <c r="C833" i="1" s="1"/>
  <c r="C918" i="1" s="1"/>
  <c r="D664" i="1"/>
  <c r="D832" i="1" s="1"/>
  <c r="F832" i="1" s="1"/>
  <c r="C664" i="1"/>
  <c r="C745" i="1" s="1"/>
  <c r="D663" i="1"/>
  <c r="D831" i="1" s="1"/>
  <c r="C663" i="1"/>
  <c r="E663" i="1" s="1"/>
  <c r="D662" i="1"/>
  <c r="C662" i="1"/>
  <c r="C743" i="1" s="1"/>
  <c r="D661" i="1"/>
  <c r="D829" i="1" s="1"/>
  <c r="F829" i="1" s="1"/>
  <c r="G829" i="1" s="1"/>
  <c r="C661" i="1"/>
  <c r="C742" i="1" s="1"/>
  <c r="C829" i="1" s="1"/>
  <c r="C914" i="1" s="1"/>
  <c r="D660" i="1"/>
  <c r="C660" i="1"/>
  <c r="C741" i="1" s="1"/>
  <c r="C828" i="1" s="1"/>
  <c r="C913" i="1" s="1"/>
  <c r="D659" i="1"/>
  <c r="E659" i="1" s="1"/>
  <c r="C659" i="1"/>
  <c r="C740" i="1" s="1"/>
  <c r="C827" i="1" s="1"/>
  <c r="C912" i="1" s="1"/>
  <c r="D658" i="1"/>
  <c r="D826" i="1" s="1"/>
  <c r="F826" i="1" s="1"/>
  <c r="C658" i="1"/>
  <c r="D657" i="1"/>
  <c r="C657" i="1"/>
  <c r="C738" i="1" s="1"/>
  <c r="D656" i="1"/>
  <c r="C656" i="1"/>
  <c r="C737" i="1" s="1"/>
  <c r="C824" i="1" s="1"/>
  <c r="C909" i="1" s="1"/>
  <c r="D655" i="1"/>
  <c r="C655" i="1"/>
  <c r="C736" i="1" s="1"/>
  <c r="E654" i="1"/>
  <c r="D654" i="1"/>
  <c r="D822" i="1" s="1"/>
  <c r="C654" i="1"/>
  <c r="C735" i="1" s="1"/>
  <c r="C822" i="1" s="1"/>
  <c r="C907" i="1" s="1"/>
  <c r="E907" i="1" s="1"/>
  <c r="C1401" i="1" s="1"/>
  <c r="D653" i="1"/>
  <c r="D821" i="1" s="1"/>
  <c r="C653" i="1"/>
  <c r="C734" i="1" s="1"/>
  <c r="C821" i="1" s="1"/>
  <c r="C906" i="1" s="1"/>
  <c r="D652" i="1"/>
  <c r="C652" i="1"/>
  <c r="C733" i="1" s="1"/>
  <c r="D651" i="1"/>
  <c r="C651" i="1"/>
  <c r="D650" i="1"/>
  <c r="C650" i="1"/>
  <c r="C731" i="1" s="1"/>
  <c r="C818" i="1" s="1"/>
  <c r="C903" i="1" s="1"/>
  <c r="E903" i="1" s="1"/>
  <c r="C1397" i="1" s="1"/>
  <c r="D649" i="1"/>
  <c r="C649" i="1"/>
  <c r="C730" i="1" s="1"/>
  <c r="C817" i="1" s="1"/>
  <c r="C902" i="1" s="1"/>
  <c r="D648" i="1"/>
  <c r="C648" i="1"/>
  <c r="C729" i="1" s="1"/>
  <c r="E647" i="1"/>
  <c r="D647" i="1"/>
  <c r="D815" i="1" s="1"/>
  <c r="C647" i="1"/>
  <c r="C728" i="1" s="1"/>
  <c r="C815" i="1" s="1"/>
  <c r="C900" i="1" s="1"/>
  <c r="D646" i="1"/>
  <c r="D814" i="1" s="1"/>
  <c r="C646" i="1"/>
  <c r="D645" i="1"/>
  <c r="D813" i="1" s="1"/>
  <c r="F813" i="1" s="1"/>
  <c r="C645" i="1"/>
  <c r="C726" i="1" s="1"/>
  <c r="C813" i="1" s="1"/>
  <c r="C898" i="1" s="1"/>
  <c r="D644" i="1"/>
  <c r="C644" i="1"/>
  <c r="C725" i="1" s="1"/>
  <c r="C812" i="1" s="1"/>
  <c r="C897" i="1" s="1"/>
  <c r="D643" i="1"/>
  <c r="C643" i="1"/>
  <c r="C724" i="1" s="1"/>
  <c r="E642" i="1"/>
  <c r="D642" i="1"/>
  <c r="D810" i="1" s="1"/>
  <c r="C642" i="1"/>
  <c r="C723" i="1" s="1"/>
  <c r="C810" i="1" s="1"/>
  <c r="C895" i="1" s="1"/>
  <c r="D641" i="1"/>
  <c r="C641" i="1"/>
  <c r="C722" i="1" s="1"/>
  <c r="D640" i="1"/>
  <c r="C640" i="1"/>
  <c r="C721" i="1" s="1"/>
  <c r="D639" i="1"/>
  <c r="C639" i="1"/>
  <c r="C720" i="1" s="1"/>
  <c r="C807" i="1" s="1"/>
  <c r="C892" i="1" s="1"/>
  <c r="D638" i="1"/>
  <c r="D806" i="1" s="1"/>
  <c r="C638" i="1"/>
  <c r="D637" i="1"/>
  <c r="D805" i="1" s="1"/>
  <c r="C637" i="1"/>
  <c r="C718" i="1" s="1"/>
  <c r="C805" i="1" s="1"/>
  <c r="C890" i="1" s="1"/>
  <c r="D636" i="1"/>
  <c r="C636" i="1"/>
  <c r="C717" i="1" s="1"/>
  <c r="C804" i="1" s="1"/>
  <c r="C889" i="1" s="1"/>
  <c r="D635" i="1"/>
  <c r="C635" i="1"/>
  <c r="C716" i="1" s="1"/>
  <c r="D634" i="1"/>
  <c r="C634" i="1"/>
  <c r="D633" i="1"/>
  <c r="D801" i="1" s="1"/>
  <c r="C633" i="1"/>
  <c r="C714" i="1" s="1"/>
  <c r="C801" i="1" s="1"/>
  <c r="C886" i="1" s="1"/>
  <c r="D632" i="1"/>
  <c r="D800" i="1" s="1"/>
  <c r="F800" i="1" s="1"/>
  <c r="G800" i="1" s="1"/>
  <c r="C632" i="1"/>
  <c r="C713" i="1" s="1"/>
  <c r="C800" i="1" s="1"/>
  <c r="C885" i="1" s="1"/>
  <c r="D631" i="1"/>
  <c r="D799" i="1" s="1"/>
  <c r="F799" i="1" s="1"/>
  <c r="C631" i="1"/>
  <c r="D630" i="1"/>
  <c r="C630" i="1"/>
  <c r="C711" i="1" s="1"/>
  <c r="C798" i="1" s="1"/>
  <c r="C883" i="1" s="1"/>
  <c r="D629" i="1"/>
  <c r="D797" i="1" s="1"/>
  <c r="F797" i="1" s="1"/>
  <c r="C629" i="1"/>
  <c r="C710" i="1" s="1"/>
  <c r="C797" i="1" s="1"/>
  <c r="C882" i="1" s="1"/>
  <c r="D628" i="1"/>
  <c r="C628" i="1"/>
  <c r="C709" i="1" s="1"/>
  <c r="C796" i="1" s="1"/>
  <c r="C881" i="1" s="1"/>
  <c r="D627" i="1"/>
  <c r="E627" i="1" s="1"/>
  <c r="C627" i="1"/>
  <c r="C708" i="1" s="1"/>
  <c r="D626" i="1"/>
  <c r="D794" i="1" s="1"/>
  <c r="F794" i="1" s="1"/>
  <c r="C626" i="1"/>
  <c r="E626" i="1" s="1"/>
  <c r="D625" i="1"/>
  <c r="C625" i="1"/>
  <c r="C706" i="1" s="1"/>
  <c r="C793" i="1" s="1"/>
  <c r="C878" i="1" s="1"/>
  <c r="D624" i="1"/>
  <c r="C624" i="1"/>
  <c r="C705" i="1" s="1"/>
  <c r="C792" i="1" s="1"/>
  <c r="C877" i="1" s="1"/>
  <c r="D623" i="1"/>
  <c r="C623" i="1"/>
  <c r="C704" i="1" s="1"/>
  <c r="C791" i="1" s="1"/>
  <c r="C876" i="1" s="1"/>
  <c r="D622" i="1"/>
  <c r="D790" i="1" s="1"/>
  <c r="C622" i="1"/>
  <c r="D621" i="1"/>
  <c r="D789" i="1" s="1"/>
  <c r="C621" i="1"/>
  <c r="C702" i="1" s="1"/>
  <c r="C789" i="1" s="1"/>
  <c r="C874" i="1" s="1"/>
  <c r="D620" i="1"/>
  <c r="C620" i="1"/>
  <c r="C701" i="1" s="1"/>
  <c r="C788" i="1" s="1"/>
  <c r="C873" i="1" s="1"/>
  <c r="D619" i="1"/>
  <c r="C619" i="1"/>
  <c r="C700" i="1" s="1"/>
  <c r="E618" i="1"/>
  <c r="D618" i="1"/>
  <c r="D786" i="1" s="1"/>
  <c r="C618" i="1"/>
  <c r="D617" i="1"/>
  <c r="E617" i="1" s="1"/>
  <c r="C617" i="1"/>
  <c r="C698" i="1" s="1"/>
  <c r="C785" i="1" s="1"/>
  <c r="C870" i="1" s="1"/>
  <c r="D616" i="1"/>
  <c r="D784" i="1" s="1"/>
  <c r="F784" i="1" s="1"/>
  <c r="C616" i="1"/>
  <c r="C697" i="1" s="1"/>
  <c r="C784" i="1" s="1"/>
  <c r="C869" i="1" s="1"/>
  <c r="E615" i="1"/>
  <c r="D615" i="1"/>
  <c r="D783" i="1" s="1"/>
  <c r="F783" i="1" s="1"/>
  <c r="C615" i="1"/>
  <c r="C696" i="1" s="1"/>
  <c r="E696" i="1" s="1"/>
  <c r="D614" i="1"/>
  <c r="D782" i="1" s="1"/>
  <c r="C614" i="1"/>
  <c r="C695" i="1" s="1"/>
  <c r="C782" i="1" s="1"/>
  <c r="C867" i="1" s="1"/>
  <c r="E867" i="1" s="1"/>
  <c r="C1361" i="1" s="1"/>
  <c r="D613" i="1"/>
  <c r="D781" i="1" s="1"/>
  <c r="F781" i="1" s="1"/>
  <c r="C613" i="1"/>
  <c r="C694" i="1" s="1"/>
  <c r="C781" i="1" s="1"/>
  <c r="C866" i="1" s="1"/>
  <c r="D612" i="1"/>
  <c r="C612" i="1"/>
  <c r="C693" i="1" s="1"/>
  <c r="C780" i="1" s="1"/>
  <c r="C865" i="1" s="1"/>
  <c r="D611" i="1"/>
  <c r="C611" i="1"/>
  <c r="C692" i="1" s="1"/>
  <c r="D610" i="1"/>
  <c r="D778" i="1" s="1"/>
  <c r="C610" i="1"/>
  <c r="D602" i="1"/>
  <c r="C602" i="1"/>
  <c r="D601" i="1"/>
  <c r="E601" i="1" s="1"/>
  <c r="D600" i="1"/>
  <c r="B594" i="1"/>
  <c r="A594" i="1"/>
  <c r="D593" i="1"/>
  <c r="E593" i="1" s="1"/>
  <c r="C593" i="1"/>
  <c r="D592" i="1"/>
  <c r="C592" i="1"/>
  <c r="E591" i="1"/>
  <c r="D591" i="1"/>
  <c r="C591" i="1"/>
  <c r="D590" i="1"/>
  <c r="E590" i="1" s="1"/>
  <c r="C590" i="1"/>
  <c r="D589" i="1"/>
  <c r="C589" i="1"/>
  <c r="D588" i="1"/>
  <c r="E588" i="1" s="1"/>
  <c r="C588" i="1"/>
  <c r="D587" i="1"/>
  <c r="C587" i="1"/>
  <c r="D586" i="1"/>
  <c r="C586" i="1"/>
  <c r="E586" i="1" s="1"/>
  <c r="D585" i="1"/>
  <c r="E585" i="1" s="1"/>
  <c r="C585" i="1"/>
  <c r="D584" i="1"/>
  <c r="C584" i="1"/>
  <c r="E583" i="1"/>
  <c r="D583" i="1"/>
  <c r="C583" i="1"/>
  <c r="E582" i="1"/>
  <c r="D582" i="1"/>
  <c r="C582" i="1"/>
  <c r="D581" i="1"/>
  <c r="C581" i="1"/>
  <c r="D580" i="1"/>
  <c r="C580" i="1"/>
  <c r="D579" i="1"/>
  <c r="E579" i="1" s="1"/>
  <c r="C579" i="1"/>
  <c r="D578" i="1"/>
  <c r="E578" i="1" s="1"/>
  <c r="C578" i="1"/>
  <c r="D577" i="1"/>
  <c r="C577" i="1"/>
  <c r="D576" i="1"/>
  <c r="C576" i="1"/>
  <c r="D575" i="1"/>
  <c r="C575" i="1"/>
  <c r="E575" i="1" s="1"/>
  <c r="A575" i="1"/>
  <c r="D574" i="1"/>
  <c r="C574" i="1"/>
  <c r="E574" i="1" s="1"/>
  <c r="D573" i="1"/>
  <c r="C573" i="1"/>
  <c r="D572" i="1"/>
  <c r="C572" i="1"/>
  <c r="D571" i="1"/>
  <c r="E571" i="1" s="1"/>
  <c r="C571" i="1"/>
  <c r="D570" i="1"/>
  <c r="E570" i="1" s="1"/>
  <c r="C570" i="1"/>
  <c r="D569" i="1"/>
  <c r="C569" i="1"/>
  <c r="D568" i="1"/>
  <c r="C568" i="1"/>
  <c r="D567" i="1"/>
  <c r="E567" i="1" s="1"/>
  <c r="C567" i="1"/>
  <c r="D566" i="1"/>
  <c r="E566" i="1" s="1"/>
  <c r="C566" i="1"/>
  <c r="D565" i="1"/>
  <c r="C565" i="1"/>
  <c r="D564" i="1"/>
  <c r="E564" i="1" s="1"/>
  <c r="C564" i="1"/>
  <c r="D563" i="1"/>
  <c r="C563" i="1"/>
  <c r="E562" i="1"/>
  <c r="D562" i="1"/>
  <c r="C562" i="1"/>
  <c r="D561" i="1"/>
  <c r="C561" i="1"/>
  <c r="D560" i="1"/>
  <c r="C560" i="1"/>
  <c r="D559" i="1"/>
  <c r="E559" i="1" s="1"/>
  <c r="C559" i="1"/>
  <c r="E558" i="1"/>
  <c r="D558" i="1"/>
  <c r="C558" i="1"/>
  <c r="D557" i="1"/>
  <c r="C557" i="1"/>
  <c r="D556" i="1"/>
  <c r="E556" i="1" s="1"/>
  <c r="C556" i="1"/>
  <c r="D555" i="1"/>
  <c r="E555" i="1" s="1"/>
  <c r="C555" i="1"/>
  <c r="D554" i="1"/>
  <c r="C554" i="1"/>
  <c r="E554" i="1" s="1"/>
  <c r="D553" i="1"/>
  <c r="E553" i="1" s="1"/>
  <c r="C553" i="1"/>
  <c r="D552" i="1"/>
  <c r="C552" i="1"/>
  <c r="E551" i="1"/>
  <c r="D551" i="1"/>
  <c r="C551" i="1"/>
  <c r="E550" i="1"/>
  <c r="D550" i="1"/>
  <c r="C550" i="1"/>
  <c r="D549" i="1"/>
  <c r="C549" i="1"/>
  <c r="D548" i="1"/>
  <c r="C548" i="1"/>
  <c r="D547" i="1"/>
  <c r="E547" i="1" s="1"/>
  <c r="C547" i="1"/>
  <c r="D546" i="1"/>
  <c r="C546" i="1"/>
  <c r="D545" i="1"/>
  <c r="C545" i="1"/>
  <c r="D544" i="1"/>
  <c r="C544" i="1"/>
  <c r="D543" i="1"/>
  <c r="C543" i="1"/>
  <c r="E543" i="1" s="1"/>
  <c r="D542" i="1"/>
  <c r="C542" i="1"/>
  <c r="E542" i="1" s="1"/>
  <c r="D541" i="1"/>
  <c r="C541" i="1"/>
  <c r="D540" i="1"/>
  <c r="E540" i="1" s="1"/>
  <c r="C540" i="1"/>
  <c r="D539" i="1"/>
  <c r="E539" i="1" s="1"/>
  <c r="C539" i="1"/>
  <c r="E538" i="1"/>
  <c r="D538" i="1"/>
  <c r="C538" i="1"/>
  <c r="D537" i="1"/>
  <c r="C537" i="1"/>
  <c r="D536" i="1"/>
  <c r="C536" i="1"/>
  <c r="D535" i="1"/>
  <c r="C535" i="1"/>
  <c r="D534" i="1"/>
  <c r="E534" i="1" s="1"/>
  <c r="C534" i="1"/>
  <c r="D533" i="1"/>
  <c r="C533" i="1"/>
  <c r="D532" i="1"/>
  <c r="E532" i="1" s="1"/>
  <c r="C532" i="1"/>
  <c r="D531" i="1"/>
  <c r="E531" i="1" s="1"/>
  <c r="C531" i="1"/>
  <c r="D530" i="1"/>
  <c r="C530" i="1"/>
  <c r="E530" i="1" s="1"/>
  <c r="D529" i="1"/>
  <c r="E529" i="1" s="1"/>
  <c r="C529" i="1"/>
  <c r="D528" i="1"/>
  <c r="C528" i="1"/>
  <c r="E527" i="1"/>
  <c r="D527" i="1"/>
  <c r="C527" i="1"/>
  <c r="A527" i="1"/>
  <c r="E526" i="1"/>
  <c r="D526" i="1"/>
  <c r="C526" i="1"/>
  <c r="D525" i="1"/>
  <c r="C525" i="1"/>
  <c r="D524" i="1"/>
  <c r="E524" i="1" s="1"/>
  <c r="C524" i="1"/>
  <c r="D523" i="1"/>
  <c r="E523" i="1" s="1"/>
  <c r="C523" i="1"/>
  <c r="E522" i="1"/>
  <c r="D522" i="1"/>
  <c r="C522" i="1"/>
  <c r="D521" i="1"/>
  <c r="C521" i="1"/>
  <c r="D520" i="1"/>
  <c r="C520" i="1"/>
  <c r="D519" i="1"/>
  <c r="C519" i="1"/>
  <c r="A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G489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D467" i="1"/>
  <c r="G467" i="1" s="1"/>
  <c r="C467" i="1"/>
  <c r="C466" i="1"/>
  <c r="C465" i="1"/>
  <c r="C464" i="1"/>
  <c r="C463" i="1"/>
  <c r="C462" i="1"/>
  <c r="C461" i="1"/>
  <c r="C460" i="1"/>
  <c r="C459" i="1"/>
  <c r="D458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B434" i="1"/>
  <c r="A434" i="1"/>
  <c r="C433" i="1"/>
  <c r="C432" i="1"/>
  <c r="C431" i="1"/>
  <c r="C430" i="1"/>
  <c r="C429" i="1"/>
  <c r="E428" i="1"/>
  <c r="F428" i="1" s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E412" i="1"/>
  <c r="F412" i="1" s="1"/>
  <c r="C412" i="1"/>
  <c r="C411" i="1"/>
  <c r="C410" i="1"/>
  <c r="C409" i="1"/>
  <c r="C408" i="1"/>
  <c r="D407" i="1"/>
  <c r="C407" i="1"/>
  <c r="C406" i="1"/>
  <c r="C405" i="1"/>
  <c r="C404" i="1"/>
  <c r="C403" i="1"/>
  <c r="C402" i="1"/>
  <c r="C401" i="1"/>
  <c r="C400" i="1"/>
  <c r="D399" i="1"/>
  <c r="C399" i="1"/>
  <c r="C398" i="1"/>
  <c r="C397" i="1"/>
  <c r="E396" i="1"/>
  <c r="F396" i="1" s="1"/>
  <c r="C396" i="1"/>
  <c r="C395" i="1"/>
  <c r="C394" i="1"/>
  <c r="C393" i="1"/>
  <c r="E392" i="1"/>
  <c r="F392" i="1" s="1"/>
  <c r="C392" i="1"/>
  <c r="C391" i="1"/>
  <c r="C390" i="1"/>
  <c r="C389" i="1"/>
  <c r="C388" i="1"/>
  <c r="C387" i="1"/>
  <c r="C386" i="1"/>
  <c r="C385" i="1"/>
  <c r="E384" i="1"/>
  <c r="F384" i="1" s="1"/>
  <c r="C384" i="1"/>
  <c r="C383" i="1"/>
  <c r="C382" i="1"/>
  <c r="C381" i="1"/>
  <c r="C380" i="1"/>
  <c r="C379" i="1"/>
  <c r="C378" i="1"/>
  <c r="C377" i="1"/>
  <c r="C376" i="1"/>
  <c r="C375" i="1"/>
  <c r="E375" i="1" s="1"/>
  <c r="F375" i="1" s="1"/>
  <c r="C374" i="1"/>
  <c r="C373" i="1"/>
  <c r="C372" i="1"/>
  <c r="D371" i="1"/>
  <c r="C371" i="1"/>
  <c r="C370" i="1"/>
  <c r="C369" i="1"/>
  <c r="C368" i="1"/>
  <c r="E368" i="1" s="1"/>
  <c r="F368" i="1" s="1"/>
  <c r="C367" i="1"/>
  <c r="A367" i="1"/>
  <c r="C366" i="1"/>
  <c r="C365" i="1"/>
  <c r="D364" i="1"/>
  <c r="E364" i="1" s="1"/>
  <c r="F364" i="1" s="1"/>
  <c r="C364" i="1"/>
  <c r="C363" i="1"/>
  <c r="C362" i="1"/>
  <c r="C361" i="1"/>
  <c r="C360" i="1"/>
  <c r="C359" i="1"/>
  <c r="K354" i="1"/>
  <c r="D354" i="1"/>
  <c r="B354" i="1"/>
  <c r="A354" i="1"/>
  <c r="D353" i="1"/>
  <c r="C353" i="1"/>
  <c r="D352" i="1"/>
  <c r="D512" i="1" s="1"/>
  <c r="G512" i="1" s="1"/>
  <c r="C352" i="1"/>
  <c r="E351" i="1"/>
  <c r="F351" i="1" s="1"/>
  <c r="D351" i="1"/>
  <c r="D511" i="1" s="1"/>
  <c r="G511" i="1" s="1"/>
  <c r="C351" i="1"/>
  <c r="A351" i="1"/>
  <c r="D350" i="1"/>
  <c r="C350" i="1"/>
  <c r="D349" i="1"/>
  <c r="C349" i="1"/>
  <c r="G348" i="1"/>
  <c r="D348" i="1"/>
  <c r="D508" i="1" s="1"/>
  <c r="G508" i="1" s="1"/>
  <c r="C348" i="1"/>
  <c r="B348" i="1"/>
  <c r="E347" i="1"/>
  <c r="F347" i="1" s="1"/>
  <c r="D347" i="1"/>
  <c r="D507" i="1" s="1"/>
  <c r="C347" i="1"/>
  <c r="A347" i="1"/>
  <c r="D346" i="1"/>
  <c r="C346" i="1"/>
  <c r="D345" i="1"/>
  <c r="C345" i="1"/>
  <c r="D344" i="1"/>
  <c r="C344" i="1"/>
  <c r="D343" i="1"/>
  <c r="C343" i="1"/>
  <c r="D342" i="1"/>
  <c r="C342" i="1"/>
  <c r="G342" i="1" s="1"/>
  <c r="D341" i="1"/>
  <c r="C341" i="1"/>
  <c r="E341" i="1" s="1"/>
  <c r="F341" i="1" s="1"/>
  <c r="G340" i="1"/>
  <c r="D340" i="1"/>
  <c r="C340" i="1"/>
  <c r="D339" i="1"/>
  <c r="C339" i="1"/>
  <c r="D338" i="1"/>
  <c r="C338" i="1"/>
  <c r="G338" i="1" s="1"/>
  <c r="D337" i="1"/>
  <c r="D497" i="1" s="1"/>
  <c r="G497" i="1" s="1"/>
  <c r="C337" i="1"/>
  <c r="D336" i="1"/>
  <c r="E336" i="1" s="1"/>
  <c r="F336" i="1" s="1"/>
  <c r="C336" i="1"/>
  <c r="D335" i="1"/>
  <c r="C335" i="1"/>
  <c r="G334" i="1"/>
  <c r="D334" i="1"/>
  <c r="D494" i="1" s="1"/>
  <c r="C334" i="1"/>
  <c r="E333" i="1"/>
  <c r="F333" i="1" s="1"/>
  <c r="D333" i="1"/>
  <c r="D493" i="1" s="1"/>
  <c r="G493" i="1" s="1"/>
  <c r="C333" i="1"/>
  <c r="D332" i="1"/>
  <c r="C332" i="1"/>
  <c r="A332" i="1"/>
  <c r="D331" i="1"/>
  <c r="C331" i="1"/>
  <c r="D330" i="1"/>
  <c r="D490" i="1" s="1"/>
  <c r="C330" i="1"/>
  <c r="D329" i="1"/>
  <c r="D489" i="1" s="1"/>
  <c r="C329" i="1"/>
  <c r="D328" i="1"/>
  <c r="E328" i="1" s="1"/>
  <c r="F328" i="1" s="1"/>
  <c r="C328" i="1"/>
  <c r="D327" i="1"/>
  <c r="C327" i="1"/>
  <c r="D326" i="1"/>
  <c r="G326" i="1" s="1"/>
  <c r="C326" i="1"/>
  <c r="D325" i="1"/>
  <c r="D485" i="1" s="1"/>
  <c r="E485" i="1" s="1"/>
  <c r="F485" i="1" s="1"/>
  <c r="C325" i="1"/>
  <c r="G325" i="1" s="1"/>
  <c r="E324" i="1"/>
  <c r="F324" i="1" s="1"/>
  <c r="D324" i="1"/>
  <c r="D484" i="1" s="1"/>
  <c r="C324" i="1"/>
  <c r="B324" i="1"/>
  <c r="D323" i="1"/>
  <c r="C323" i="1"/>
  <c r="A323" i="1"/>
  <c r="D322" i="1"/>
  <c r="C322" i="1"/>
  <c r="D321" i="1"/>
  <c r="D481" i="1" s="1"/>
  <c r="C321" i="1"/>
  <c r="G321" i="1" s="1"/>
  <c r="D320" i="1"/>
  <c r="C320" i="1"/>
  <c r="G320" i="1" s="1"/>
  <c r="D319" i="1"/>
  <c r="C319" i="1"/>
  <c r="D318" i="1"/>
  <c r="G318" i="1" s="1"/>
  <c r="C318" i="1"/>
  <c r="G317" i="1"/>
  <c r="D317" i="1"/>
  <c r="D477" i="1" s="1"/>
  <c r="E477" i="1" s="1"/>
  <c r="F477" i="1" s="1"/>
  <c r="C317" i="1"/>
  <c r="D316" i="1"/>
  <c r="C316" i="1"/>
  <c r="G316" i="1" s="1"/>
  <c r="D315" i="1"/>
  <c r="C315" i="1"/>
  <c r="D314" i="1"/>
  <c r="C314" i="1"/>
  <c r="D313" i="1"/>
  <c r="D473" i="1" s="1"/>
  <c r="C313" i="1"/>
  <c r="D312" i="1"/>
  <c r="D472" i="1" s="1"/>
  <c r="G472" i="1" s="1"/>
  <c r="C312" i="1"/>
  <c r="D311" i="1"/>
  <c r="C311" i="1"/>
  <c r="D310" i="1"/>
  <c r="C310" i="1"/>
  <c r="G309" i="1"/>
  <c r="D309" i="1"/>
  <c r="D469" i="1" s="1"/>
  <c r="E469" i="1" s="1"/>
  <c r="F469" i="1" s="1"/>
  <c r="C309" i="1"/>
  <c r="D308" i="1"/>
  <c r="D468" i="1" s="1"/>
  <c r="G468" i="1" s="1"/>
  <c r="C308" i="1"/>
  <c r="G308" i="1" s="1"/>
  <c r="D307" i="1"/>
  <c r="E307" i="1" s="1"/>
  <c r="F307" i="1" s="1"/>
  <c r="C307" i="1"/>
  <c r="A307" i="1"/>
  <c r="E306" i="1"/>
  <c r="F306" i="1" s="1"/>
  <c r="D306" i="1"/>
  <c r="C306" i="1"/>
  <c r="E305" i="1"/>
  <c r="F305" i="1" s="1"/>
  <c r="D305" i="1"/>
  <c r="C305" i="1"/>
  <c r="D304" i="1"/>
  <c r="G304" i="1" s="1"/>
  <c r="C304" i="1"/>
  <c r="D303" i="1"/>
  <c r="C303" i="1"/>
  <c r="E302" i="1"/>
  <c r="F302" i="1" s="1"/>
  <c r="D302" i="1"/>
  <c r="D462" i="1" s="1"/>
  <c r="C302" i="1"/>
  <c r="D301" i="1"/>
  <c r="C301" i="1"/>
  <c r="D300" i="1"/>
  <c r="C300" i="1"/>
  <c r="G299" i="1"/>
  <c r="D299" i="1"/>
  <c r="D459" i="1" s="1"/>
  <c r="C299" i="1"/>
  <c r="B299" i="1"/>
  <c r="E298" i="1"/>
  <c r="F298" i="1" s="1"/>
  <c r="D298" i="1"/>
  <c r="C298" i="1"/>
  <c r="B298" i="1"/>
  <c r="A298" i="1"/>
  <c r="D297" i="1"/>
  <c r="C297" i="1"/>
  <c r="E297" i="1" s="1"/>
  <c r="F297" i="1" s="1"/>
  <c r="A297" i="1"/>
  <c r="D296" i="1"/>
  <c r="C296" i="1"/>
  <c r="E296" i="1" s="1"/>
  <c r="F296" i="1" s="1"/>
  <c r="D295" i="1"/>
  <c r="C295" i="1"/>
  <c r="D294" i="1"/>
  <c r="D454" i="1" s="1"/>
  <c r="C294" i="1"/>
  <c r="G294" i="1" s="1"/>
  <c r="D293" i="1"/>
  <c r="C293" i="1"/>
  <c r="D292" i="1"/>
  <c r="E292" i="1" s="1"/>
  <c r="F292" i="1" s="1"/>
  <c r="C292" i="1"/>
  <c r="D291" i="1"/>
  <c r="C291" i="1"/>
  <c r="D290" i="1"/>
  <c r="D450" i="1" s="1"/>
  <c r="C290" i="1"/>
  <c r="D289" i="1"/>
  <c r="C289" i="1"/>
  <c r="D288" i="1"/>
  <c r="E288" i="1" s="1"/>
  <c r="F288" i="1" s="1"/>
  <c r="C288" i="1"/>
  <c r="D287" i="1"/>
  <c r="C287" i="1"/>
  <c r="A287" i="1"/>
  <c r="D286" i="1"/>
  <c r="C286" i="1"/>
  <c r="D285" i="1"/>
  <c r="C285" i="1"/>
  <c r="D284" i="1"/>
  <c r="D444" i="1" s="1"/>
  <c r="G444" i="1" s="1"/>
  <c r="C284" i="1"/>
  <c r="E283" i="1"/>
  <c r="F283" i="1" s="1"/>
  <c r="D283" i="1"/>
  <c r="D443" i="1" s="1"/>
  <c r="G443" i="1" s="1"/>
  <c r="C283" i="1"/>
  <c r="E282" i="1"/>
  <c r="F282" i="1" s="1"/>
  <c r="D282" i="1"/>
  <c r="C282" i="1"/>
  <c r="G281" i="1"/>
  <c r="D281" i="1"/>
  <c r="C281" i="1"/>
  <c r="D280" i="1"/>
  <c r="D440" i="1" s="1"/>
  <c r="G440" i="1" s="1"/>
  <c r="C280" i="1"/>
  <c r="D279" i="1"/>
  <c r="D439" i="1" s="1"/>
  <c r="C279" i="1"/>
  <c r="D274" i="1"/>
  <c r="D434" i="1" s="1"/>
  <c r="B274" i="1"/>
  <c r="D273" i="1"/>
  <c r="C273" i="1"/>
  <c r="D272" i="1"/>
  <c r="D432" i="1" s="1"/>
  <c r="C272" i="1"/>
  <c r="G272" i="1" s="1"/>
  <c r="D271" i="1"/>
  <c r="C271" i="1"/>
  <c r="G271" i="1" s="1"/>
  <c r="D270" i="1"/>
  <c r="C270" i="1"/>
  <c r="D269" i="1"/>
  <c r="C269" i="1"/>
  <c r="D268" i="1"/>
  <c r="D428" i="1" s="1"/>
  <c r="G428" i="1" s="1"/>
  <c r="C268" i="1"/>
  <c r="G268" i="1" s="1"/>
  <c r="B268" i="1"/>
  <c r="D267" i="1"/>
  <c r="C267" i="1"/>
  <c r="D266" i="1"/>
  <c r="C266" i="1"/>
  <c r="D265" i="1"/>
  <c r="C265" i="1"/>
  <c r="G265" i="1" s="1"/>
  <c r="D264" i="1"/>
  <c r="D424" i="1" s="1"/>
  <c r="C264" i="1"/>
  <c r="F263" i="1"/>
  <c r="E263" i="1"/>
  <c r="D263" i="1"/>
  <c r="D423" i="1" s="1"/>
  <c r="C263" i="1"/>
  <c r="D262" i="1"/>
  <c r="C262" i="1"/>
  <c r="E262" i="1" s="1"/>
  <c r="F262" i="1" s="1"/>
  <c r="G261" i="1"/>
  <c r="D261" i="1"/>
  <c r="C261" i="1"/>
  <c r="D260" i="1"/>
  <c r="D420" i="1" s="1"/>
  <c r="C260" i="1"/>
  <c r="G260" i="1" s="1"/>
  <c r="D259" i="1"/>
  <c r="C259" i="1"/>
  <c r="G259" i="1" s="1"/>
  <c r="D258" i="1"/>
  <c r="G258" i="1" s="1"/>
  <c r="C258" i="1"/>
  <c r="D257" i="1"/>
  <c r="C257" i="1"/>
  <c r="D256" i="1"/>
  <c r="D416" i="1" s="1"/>
  <c r="C256" i="1"/>
  <c r="G256" i="1" s="1"/>
  <c r="D255" i="1"/>
  <c r="C255" i="1"/>
  <c r="G255" i="1" s="1"/>
  <c r="D254" i="1"/>
  <c r="C254" i="1"/>
  <c r="D253" i="1"/>
  <c r="C253" i="1"/>
  <c r="D252" i="1"/>
  <c r="D412" i="1" s="1"/>
  <c r="G412" i="1" s="1"/>
  <c r="C252" i="1"/>
  <c r="G252" i="1" s="1"/>
  <c r="B252" i="1"/>
  <c r="D251" i="1"/>
  <c r="C251" i="1"/>
  <c r="D250" i="1"/>
  <c r="C250" i="1"/>
  <c r="D249" i="1"/>
  <c r="C249" i="1"/>
  <c r="G249" i="1" s="1"/>
  <c r="D248" i="1"/>
  <c r="D408" i="1" s="1"/>
  <c r="C248" i="1"/>
  <c r="F247" i="1"/>
  <c r="E247" i="1"/>
  <c r="D247" i="1"/>
  <c r="C247" i="1"/>
  <c r="D246" i="1"/>
  <c r="C246" i="1"/>
  <c r="E246" i="1" s="1"/>
  <c r="F246" i="1" s="1"/>
  <c r="G245" i="1"/>
  <c r="D245" i="1"/>
  <c r="C245" i="1"/>
  <c r="D244" i="1"/>
  <c r="D404" i="1" s="1"/>
  <c r="G404" i="1" s="1"/>
  <c r="C244" i="1"/>
  <c r="G244" i="1" s="1"/>
  <c r="D243" i="1"/>
  <c r="C243" i="1"/>
  <c r="G243" i="1" s="1"/>
  <c r="D242" i="1"/>
  <c r="G242" i="1" s="1"/>
  <c r="C242" i="1"/>
  <c r="D241" i="1"/>
  <c r="C241" i="1"/>
  <c r="D240" i="1"/>
  <c r="D400" i="1" s="1"/>
  <c r="C240" i="1"/>
  <c r="G240" i="1" s="1"/>
  <c r="D239" i="1"/>
  <c r="C239" i="1"/>
  <c r="G239" i="1" s="1"/>
  <c r="D238" i="1"/>
  <c r="C238" i="1"/>
  <c r="D237" i="1"/>
  <c r="G237" i="1" s="1"/>
  <c r="C237" i="1"/>
  <c r="D236" i="1"/>
  <c r="D396" i="1" s="1"/>
  <c r="G396" i="1" s="1"/>
  <c r="C236" i="1"/>
  <c r="G236" i="1" s="1"/>
  <c r="B236" i="1"/>
  <c r="D235" i="1"/>
  <c r="C235" i="1"/>
  <c r="D234" i="1"/>
  <c r="C234" i="1"/>
  <c r="D233" i="1"/>
  <c r="C233" i="1"/>
  <c r="G233" i="1" s="1"/>
  <c r="D232" i="1"/>
  <c r="D392" i="1" s="1"/>
  <c r="G392" i="1" s="1"/>
  <c r="C232" i="1"/>
  <c r="F231" i="1"/>
  <c r="E231" i="1"/>
  <c r="D231" i="1"/>
  <c r="D391" i="1" s="1"/>
  <c r="C231" i="1"/>
  <c r="D230" i="1"/>
  <c r="C230" i="1"/>
  <c r="E230" i="1" s="1"/>
  <c r="F230" i="1" s="1"/>
  <c r="G229" i="1"/>
  <c r="D229" i="1"/>
  <c r="C229" i="1"/>
  <c r="D228" i="1"/>
  <c r="D388" i="1" s="1"/>
  <c r="C228" i="1"/>
  <c r="G228" i="1" s="1"/>
  <c r="D227" i="1"/>
  <c r="C227" i="1"/>
  <c r="G227" i="1" s="1"/>
  <c r="D226" i="1"/>
  <c r="C226" i="1"/>
  <c r="D225" i="1"/>
  <c r="C225" i="1"/>
  <c r="D224" i="1"/>
  <c r="D384" i="1" s="1"/>
  <c r="G384" i="1" s="1"/>
  <c r="C224" i="1"/>
  <c r="G224" i="1" s="1"/>
  <c r="D223" i="1"/>
  <c r="C223" i="1"/>
  <c r="G223" i="1" s="1"/>
  <c r="D222" i="1"/>
  <c r="C222" i="1"/>
  <c r="D221" i="1"/>
  <c r="G221" i="1" s="1"/>
  <c r="C221" i="1"/>
  <c r="D220" i="1"/>
  <c r="D380" i="1" s="1"/>
  <c r="G380" i="1" s="1"/>
  <c r="C220" i="1"/>
  <c r="G220" i="1" s="1"/>
  <c r="D219" i="1"/>
  <c r="E219" i="1" s="1"/>
  <c r="F219" i="1" s="1"/>
  <c r="C219" i="1"/>
  <c r="D218" i="1"/>
  <c r="C218" i="1"/>
  <c r="D217" i="1"/>
  <c r="C217" i="1"/>
  <c r="G217" i="1" s="1"/>
  <c r="D216" i="1"/>
  <c r="D376" i="1" s="1"/>
  <c r="E376" i="1" s="1"/>
  <c r="F376" i="1" s="1"/>
  <c r="C216" i="1"/>
  <c r="F215" i="1"/>
  <c r="E215" i="1"/>
  <c r="D215" i="1"/>
  <c r="D375" i="1" s="1"/>
  <c r="C215" i="1"/>
  <c r="B215" i="1"/>
  <c r="D214" i="1"/>
  <c r="C214" i="1"/>
  <c r="E214" i="1" s="1"/>
  <c r="F214" i="1" s="1"/>
  <c r="G213" i="1"/>
  <c r="D213" i="1"/>
  <c r="C213" i="1"/>
  <c r="D212" i="1"/>
  <c r="D372" i="1" s="1"/>
  <c r="E372" i="1" s="1"/>
  <c r="F372" i="1" s="1"/>
  <c r="C212" i="1"/>
  <c r="G212" i="1" s="1"/>
  <c r="D211" i="1"/>
  <c r="C211" i="1"/>
  <c r="G211" i="1" s="1"/>
  <c r="D210" i="1"/>
  <c r="E210" i="1" s="1"/>
  <c r="F210" i="1" s="1"/>
  <c r="C210" i="1"/>
  <c r="D209" i="1"/>
  <c r="C209" i="1"/>
  <c r="D208" i="1"/>
  <c r="D368" i="1" s="1"/>
  <c r="C208" i="1"/>
  <c r="G208" i="1" s="1"/>
  <c r="D207" i="1"/>
  <c r="C207" i="1"/>
  <c r="G207" i="1" s="1"/>
  <c r="D206" i="1"/>
  <c r="C206" i="1"/>
  <c r="D205" i="1"/>
  <c r="E205" i="1" s="1"/>
  <c r="F205" i="1" s="1"/>
  <c r="C205" i="1"/>
  <c r="D204" i="1"/>
  <c r="C204" i="1"/>
  <c r="G204" i="1" s="1"/>
  <c r="D203" i="1"/>
  <c r="D363" i="1" s="1"/>
  <c r="E363" i="1" s="1"/>
  <c r="F363" i="1" s="1"/>
  <c r="C203" i="1"/>
  <c r="D202" i="1"/>
  <c r="C202" i="1"/>
  <c r="D201" i="1"/>
  <c r="D361" i="1" s="1"/>
  <c r="G361" i="1" s="1"/>
  <c r="C201" i="1"/>
  <c r="G201" i="1" s="1"/>
  <c r="G200" i="1"/>
  <c r="D200" i="1"/>
  <c r="D360" i="1" s="1"/>
  <c r="C200" i="1"/>
  <c r="D199" i="1"/>
  <c r="D359" i="1" s="1"/>
  <c r="C199" i="1"/>
  <c r="A199" i="1"/>
  <c r="B194" i="1"/>
  <c r="B514" i="1" s="1"/>
  <c r="D193" i="1"/>
  <c r="C193" i="1"/>
  <c r="D192" i="1"/>
  <c r="C192" i="1"/>
  <c r="D191" i="1"/>
  <c r="E191" i="1" s="1"/>
  <c r="F191" i="1" s="1"/>
  <c r="C191" i="1"/>
  <c r="D190" i="1"/>
  <c r="C190" i="1"/>
  <c r="D189" i="1"/>
  <c r="C189" i="1"/>
  <c r="A189" i="1"/>
  <c r="A509" i="1" s="1"/>
  <c r="D188" i="1"/>
  <c r="C188" i="1"/>
  <c r="B188" i="1"/>
  <c r="B508" i="1" s="1"/>
  <c r="D187" i="1"/>
  <c r="E187" i="1" s="1"/>
  <c r="F187" i="1" s="1"/>
  <c r="C187" i="1"/>
  <c r="D186" i="1"/>
  <c r="C186" i="1"/>
  <c r="D185" i="1"/>
  <c r="C185" i="1"/>
  <c r="D184" i="1"/>
  <c r="C184" i="1"/>
  <c r="D183" i="1"/>
  <c r="E183" i="1" s="1"/>
  <c r="F183" i="1" s="1"/>
  <c r="C183" i="1"/>
  <c r="D182" i="1"/>
  <c r="C182" i="1"/>
  <c r="D181" i="1"/>
  <c r="C181" i="1"/>
  <c r="A181" i="1"/>
  <c r="A501" i="1" s="1"/>
  <c r="D180" i="1"/>
  <c r="C180" i="1"/>
  <c r="B180" i="1"/>
  <c r="B500" i="1" s="1"/>
  <c r="D179" i="1"/>
  <c r="E179" i="1" s="1"/>
  <c r="F179" i="1" s="1"/>
  <c r="C179" i="1"/>
  <c r="D178" i="1"/>
  <c r="C178" i="1"/>
  <c r="D177" i="1"/>
  <c r="C177" i="1"/>
  <c r="D176" i="1"/>
  <c r="C176" i="1"/>
  <c r="D175" i="1"/>
  <c r="E175" i="1" s="1"/>
  <c r="F175" i="1" s="1"/>
  <c r="C175" i="1"/>
  <c r="D174" i="1"/>
  <c r="C174" i="1"/>
  <c r="D173" i="1"/>
  <c r="C173" i="1"/>
  <c r="A173" i="1"/>
  <c r="A493" i="1" s="1"/>
  <c r="D172" i="1"/>
  <c r="C172" i="1"/>
  <c r="B172" i="1"/>
  <c r="B492" i="1" s="1"/>
  <c r="D171" i="1"/>
  <c r="E171" i="1" s="1"/>
  <c r="F171" i="1" s="1"/>
  <c r="C171" i="1"/>
  <c r="D170" i="1"/>
  <c r="C170" i="1"/>
  <c r="D169" i="1"/>
  <c r="C169" i="1"/>
  <c r="D168" i="1"/>
  <c r="C168" i="1"/>
  <c r="D167" i="1"/>
  <c r="E167" i="1" s="1"/>
  <c r="F167" i="1" s="1"/>
  <c r="C167" i="1"/>
  <c r="D166" i="1"/>
  <c r="C166" i="1"/>
  <c r="D165" i="1"/>
  <c r="C165" i="1"/>
  <c r="A165" i="1"/>
  <c r="A485" i="1" s="1"/>
  <c r="D164" i="1"/>
  <c r="C164" i="1"/>
  <c r="B164" i="1"/>
  <c r="B484" i="1" s="1"/>
  <c r="D163" i="1"/>
  <c r="E163" i="1" s="1"/>
  <c r="F163" i="1" s="1"/>
  <c r="C163" i="1"/>
  <c r="D162" i="1"/>
  <c r="C162" i="1"/>
  <c r="D161" i="1"/>
  <c r="C161" i="1"/>
  <c r="D160" i="1"/>
  <c r="C160" i="1"/>
  <c r="D159" i="1"/>
  <c r="E159" i="1" s="1"/>
  <c r="F159" i="1" s="1"/>
  <c r="C159" i="1"/>
  <c r="D158" i="1"/>
  <c r="C158" i="1"/>
  <c r="D157" i="1"/>
  <c r="C157" i="1"/>
  <c r="A157" i="1"/>
  <c r="A477" i="1" s="1"/>
  <c r="D156" i="1"/>
  <c r="C156" i="1"/>
  <c r="B156" i="1"/>
  <c r="B476" i="1" s="1"/>
  <c r="D155" i="1"/>
  <c r="E155" i="1" s="1"/>
  <c r="F155" i="1" s="1"/>
  <c r="C155" i="1"/>
  <c r="D154" i="1"/>
  <c r="C154" i="1"/>
  <c r="D153" i="1"/>
  <c r="C153" i="1"/>
  <c r="D152" i="1"/>
  <c r="C152" i="1"/>
  <c r="D151" i="1"/>
  <c r="E151" i="1" s="1"/>
  <c r="F151" i="1" s="1"/>
  <c r="C151" i="1"/>
  <c r="D150" i="1"/>
  <c r="C150" i="1"/>
  <c r="D149" i="1"/>
  <c r="C149" i="1"/>
  <c r="A149" i="1"/>
  <c r="A469" i="1" s="1"/>
  <c r="D148" i="1"/>
  <c r="C148" i="1"/>
  <c r="B148" i="1"/>
  <c r="B468" i="1" s="1"/>
  <c r="D147" i="1"/>
  <c r="E147" i="1" s="1"/>
  <c r="F147" i="1" s="1"/>
  <c r="C147" i="1"/>
  <c r="D146" i="1"/>
  <c r="C146" i="1"/>
  <c r="D145" i="1"/>
  <c r="C145" i="1"/>
  <c r="D144" i="1"/>
  <c r="C144" i="1"/>
  <c r="D143" i="1"/>
  <c r="E143" i="1" s="1"/>
  <c r="F143" i="1" s="1"/>
  <c r="C143" i="1"/>
  <c r="D142" i="1"/>
  <c r="C142" i="1"/>
  <c r="D141" i="1"/>
  <c r="C141" i="1"/>
  <c r="A141" i="1"/>
  <c r="A461" i="1" s="1"/>
  <c r="D140" i="1"/>
  <c r="C140" i="1"/>
  <c r="B140" i="1"/>
  <c r="B460" i="1" s="1"/>
  <c r="D139" i="1"/>
  <c r="E139" i="1" s="1"/>
  <c r="F139" i="1" s="1"/>
  <c r="C139" i="1"/>
  <c r="D138" i="1"/>
  <c r="C138" i="1"/>
  <c r="D137" i="1"/>
  <c r="C137" i="1"/>
  <c r="A137" i="1"/>
  <c r="A457" i="1" s="1"/>
  <c r="D136" i="1"/>
  <c r="C136" i="1"/>
  <c r="D135" i="1"/>
  <c r="E135" i="1" s="1"/>
  <c r="F135" i="1" s="1"/>
  <c r="C135" i="1"/>
  <c r="D134" i="1"/>
  <c r="C134" i="1"/>
  <c r="D133" i="1"/>
  <c r="C133" i="1"/>
  <c r="A133" i="1"/>
  <c r="A453" i="1" s="1"/>
  <c r="D132" i="1"/>
  <c r="C132" i="1"/>
  <c r="D131" i="1"/>
  <c r="E131" i="1" s="1"/>
  <c r="F131" i="1" s="1"/>
  <c r="C131" i="1"/>
  <c r="D130" i="1"/>
  <c r="C130" i="1"/>
  <c r="D129" i="1"/>
  <c r="C129" i="1"/>
  <c r="D128" i="1"/>
  <c r="C128" i="1"/>
  <c r="D127" i="1"/>
  <c r="E127" i="1" s="1"/>
  <c r="F127" i="1" s="1"/>
  <c r="C127" i="1"/>
  <c r="D126" i="1"/>
  <c r="C126" i="1"/>
  <c r="D125" i="1"/>
  <c r="C125" i="1"/>
  <c r="D124" i="1"/>
  <c r="C124" i="1"/>
  <c r="D123" i="1"/>
  <c r="E123" i="1" s="1"/>
  <c r="F123" i="1" s="1"/>
  <c r="C123" i="1"/>
  <c r="D122" i="1"/>
  <c r="C122" i="1"/>
  <c r="D121" i="1"/>
  <c r="C121" i="1"/>
  <c r="D120" i="1"/>
  <c r="C120" i="1"/>
  <c r="D119" i="1"/>
  <c r="C119" i="1"/>
  <c r="D113" i="1"/>
  <c r="C113" i="1"/>
  <c r="B113" i="1"/>
  <c r="A113" i="1"/>
  <c r="E112" i="1"/>
  <c r="F112" i="1" s="1"/>
  <c r="D112" i="1"/>
  <c r="C112" i="1"/>
  <c r="B112" i="1"/>
  <c r="A112" i="1"/>
  <c r="D111" i="1"/>
  <c r="C111" i="1"/>
  <c r="E111" i="1" s="1"/>
  <c r="F111" i="1" s="1"/>
  <c r="B111" i="1"/>
  <c r="A111" i="1"/>
  <c r="D110" i="1"/>
  <c r="C110" i="1"/>
  <c r="B110" i="1"/>
  <c r="A110" i="1"/>
  <c r="D109" i="1"/>
  <c r="C109" i="1"/>
  <c r="E109" i="1" s="1"/>
  <c r="F109" i="1" s="1"/>
  <c r="B109" i="1"/>
  <c r="A109" i="1"/>
  <c r="A761" i="1" s="1"/>
  <c r="D108" i="1"/>
  <c r="C108" i="1"/>
  <c r="B108" i="1"/>
  <c r="B760" i="1" s="1"/>
  <c r="A108" i="1"/>
  <c r="A679" i="1" s="1"/>
  <c r="D107" i="1"/>
  <c r="C107" i="1"/>
  <c r="B107" i="1"/>
  <c r="A107" i="1"/>
  <c r="A267" i="1" s="1"/>
  <c r="D106" i="1"/>
  <c r="E106" i="1" s="1"/>
  <c r="F106" i="1" s="1"/>
  <c r="C106" i="1"/>
  <c r="B106" i="1"/>
  <c r="A106" i="1"/>
  <c r="D105" i="1"/>
  <c r="C105" i="1"/>
  <c r="B105" i="1"/>
  <c r="B1505" i="1" s="1"/>
  <c r="A105" i="1"/>
  <c r="A185" i="1" s="1"/>
  <c r="A505" i="1" s="1"/>
  <c r="E104" i="1"/>
  <c r="F104" i="1" s="1"/>
  <c r="D104" i="1"/>
  <c r="C104" i="1"/>
  <c r="B104" i="1"/>
  <c r="A104" i="1"/>
  <c r="A1504" i="1" s="1"/>
  <c r="D103" i="1"/>
  <c r="C103" i="1"/>
  <c r="E103" i="1" s="1"/>
  <c r="F103" i="1" s="1"/>
  <c r="B103" i="1"/>
  <c r="B263" i="1" s="1"/>
  <c r="A103" i="1"/>
  <c r="D102" i="1"/>
  <c r="C102" i="1"/>
  <c r="B102" i="1"/>
  <c r="A102" i="1"/>
  <c r="A342" i="1" s="1"/>
  <c r="D101" i="1"/>
  <c r="C101" i="1"/>
  <c r="E101" i="1" s="1"/>
  <c r="F101" i="1" s="1"/>
  <c r="B101" i="1"/>
  <c r="A101" i="1"/>
  <c r="A341" i="1" s="1"/>
  <c r="D100" i="1"/>
  <c r="C100" i="1"/>
  <c r="B100" i="1"/>
  <c r="B839" i="1" s="1"/>
  <c r="A100" i="1"/>
  <c r="A752" i="1" s="1"/>
  <c r="D99" i="1"/>
  <c r="C99" i="1"/>
  <c r="B99" i="1"/>
  <c r="B670" i="1" s="1"/>
  <c r="A99" i="1"/>
  <c r="D98" i="1"/>
  <c r="E98" i="1" s="1"/>
  <c r="F98" i="1" s="1"/>
  <c r="C98" i="1"/>
  <c r="B98" i="1"/>
  <c r="A98" i="1"/>
  <c r="A837" i="1" s="1"/>
  <c r="D97" i="1"/>
  <c r="C97" i="1"/>
  <c r="B97" i="1"/>
  <c r="A97" i="1"/>
  <c r="E96" i="1"/>
  <c r="F96" i="1" s="1"/>
  <c r="D96" i="1"/>
  <c r="C96" i="1"/>
  <c r="B96" i="1"/>
  <c r="B748" i="1" s="1"/>
  <c r="A96" i="1"/>
  <c r="A336" i="1" s="1"/>
  <c r="D95" i="1"/>
  <c r="C95" i="1"/>
  <c r="E95" i="1" s="1"/>
  <c r="F95" i="1" s="1"/>
  <c r="B95" i="1"/>
  <c r="B1164" i="1" s="1"/>
  <c r="A95" i="1"/>
  <c r="D94" i="1"/>
  <c r="C94" i="1"/>
  <c r="B94" i="1"/>
  <c r="A94" i="1"/>
  <c r="D93" i="1"/>
  <c r="C93" i="1"/>
  <c r="E93" i="1" s="1"/>
  <c r="F93" i="1" s="1"/>
  <c r="B93" i="1"/>
  <c r="B333" i="1" s="1"/>
  <c r="A93" i="1"/>
  <c r="D92" i="1"/>
  <c r="C92" i="1"/>
  <c r="B92" i="1"/>
  <c r="B744" i="1" s="1"/>
  <c r="A92" i="1"/>
  <c r="D91" i="1"/>
  <c r="C91" i="1"/>
  <c r="B91" i="1"/>
  <c r="B1160" i="1" s="1"/>
  <c r="A91" i="1"/>
  <c r="A915" i="1" s="1"/>
  <c r="D90" i="1"/>
  <c r="E90" i="1" s="1"/>
  <c r="F90" i="1" s="1"/>
  <c r="C90" i="1"/>
  <c r="B90" i="1"/>
  <c r="A90" i="1"/>
  <c r="D89" i="1"/>
  <c r="C89" i="1"/>
  <c r="B89" i="1"/>
  <c r="A89" i="1"/>
  <c r="A329" i="1" s="1"/>
  <c r="E88" i="1"/>
  <c r="F88" i="1" s="1"/>
  <c r="D88" i="1"/>
  <c r="C88" i="1"/>
  <c r="B88" i="1"/>
  <c r="B248" i="1" s="1"/>
  <c r="A88" i="1"/>
  <c r="D87" i="1"/>
  <c r="C87" i="1"/>
  <c r="B87" i="1"/>
  <c r="B247" i="1" s="1"/>
  <c r="A87" i="1"/>
  <c r="D86" i="1"/>
  <c r="E86" i="1" s="1"/>
  <c r="F86" i="1" s="1"/>
  <c r="C86" i="1"/>
  <c r="B86" i="1"/>
  <c r="A86" i="1"/>
  <c r="D85" i="1"/>
  <c r="C85" i="1"/>
  <c r="E85" i="1" s="1"/>
  <c r="F85" i="1" s="1"/>
  <c r="B85" i="1"/>
  <c r="A85" i="1"/>
  <c r="D84" i="1"/>
  <c r="C84" i="1"/>
  <c r="B84" i="1"/>
  <c r="A84" i="1"/>
  <c r="A1072" i="1" s="1"/>
  <c r="D83" i="1"/>
  <c r="C83" i="1"/>
  <c r="B83" i="1"/>
  <c r="B243" i="1" s="1"/>
  <c r="A83" i="1"/>
  <c r="D82" i="1"/>
  <c r="E82" i="1" s="1"/>
  <c r="F82" i="1" s="1"/>
  <c r="C82" i="1"/>
  <c r="B82" i="1"/>
  <c r="B562" i="1" s="1"/>
  <c r="A82" i="1"/>
  <c r="A821" i="1" s="1"/>
  <c r="D81" i="1"/>
  <c r="C81" i="1"/>
  <c r="B81" i="1"/>
  <c r="B321" i="1" s="1"/>
  <c r="A81" i="1"/>
  <c r="E80" i="1"/>
  <c r="F80" i="1" s="1"/>
  <c r="D80" i="1"/>
  <c r="C80" i="1"/>
  <c r="B80" i="1"/>
  <c r="A80" i="1"/>
  <c r="A732" i="1" s="1"/>
  <c r="D79" i="1"/>
  <c r="C79" i="1"/>
  <c r="B79" i="1"/>
  <c r="A79" i="1"/>
  <c r="A319" i="1" s="1"/>
  <c r="D78" i="1"/>
  <c r="E78" i="1" s="1"/>
  <c r="F78" i="1" s="1"/>
  <c r="C78" i="1"/>
  <c r="B78" i="1"/>
  <c r="A78" i="1"/>
  <c r="A558" i="1" s="1"/>
  <c r="D77" i="1"/>
  <c r="C77" i="1"/>
  <c r="E77" i="1" s="1"/>
  <c r="F77" i="1" s="1"/>
  <c r="B77" i="1"/>
  <c r="A77" i="1"/>
  <c r="A729" i="1" s="1"/>
  <c r="D76" i="1"/>
  <c r="C76" i="1"/>
  <c r="B76" i="1"/>
  <c r="B728" i="1" s="1"/>
  <c r="A76" i="1"/>
  <c r="A647" i="1" s="1"/>
  <c r="D75" i="1"/>
  <c r="C75" i="1"/>
  <c r="B75" i="1"/>
  <c r="A75" i="1"/>
  <c r="A646" i="1" s="1"/>
  <c r="D74" i="1"/>
  <c r="E74" i="1" s="1"/>
  <c r="F74" i="1" s="1"/>
  <c r="C74" i="1"/>
  <c r="B74" i="1"/>
  <c r="B645" i="1" s="1"/>
  <c r="A74" i="1"/>
  <c r="A234" i="1" s="1"/>
  <c r="D73" i="1"/>
  <c r="C73" i="1"/>
  <c r="B73" i="1"/>
  <c r="B313" i="1" s="1"/>
  <c r="A73" i="1"/>
  <c r="A1223" i="1" s="1"/>
  <c r="E72" i="1"/>
  <c r="F72" i="1" s="1"/>
  <c r="D72" i="1"/>
  <c r="C72" i="1"/>
  <c r="B72" i="1"/>
  <c r="A72" i="1"/>
  <c r="D71" i="1"/>
  <c r="C71" i="1"/>
  <c r="B71" i="1"/>
  <c r="B231" i="1" s="1"/>
  <c r="A71" i="1"/>
  <c r="D70" i="1"/>
  <c r="E70" i="1" s="1"/>
  <c r="F70" i="1" s="1"/>
  <c r="C70" i="1"/>
  <c r="B70" i="1"/>
  <c r="B550" i="1" s="1"/>
  <c r="A70" i="1"/>
  <c r="D69" i="1"/>
  <c r="C69" i="1"/>
  <c r="E69" i="1" s="1"/>
  <c r="F69" i="1" s="1"/>
  <c r="B69" i="1"/>
  <c r="A69" i="1"/>
  <c r="D68" i="1"/>
  <c r="C68" i="1"/>
  <c r="B68" i="1"/>
  <c r="A68" i="1"/>
  <c r="A1218" i="1" s="1"/>
  <c r="D67" i="1"/>
  <c r="C67" i="1"/>
  <c r="B67" i="1"/>
  <c r="B719" i="1" s="1"/>
  <c r="A67" i="1"/>
  <c r="D66" i="1"/>
  <c r="E66" i="1" s="1"/>
  <c r="F66" i="1" s="1"/>
  <c r="C66" i="1"/>
  <c r="B66" i="1"/>
  <c r="A66" i="1"/>
  <c r="A226" i="1" s="1"/>
  <c r="F65" i="1"/>
  <c r="D65" i="1"/>
  <c r="C65" i="1"/>
  <c r="E65" i="1" s="1"/>
  <c r="B65" i="1"/>
  <c r="A65" i="1"/>
  <c r="D64" i="1"/>
  <c r="E64" i="1" s="1"/>
  <c r="F64" i="1" s="1"/>
  <c r="C64" i="1"/>
  <c r="B64" i="1"/>
  <c r="B716" i="1" s="1"/>
  <c r="A64" i="1"/>
  <c r="D63" i="1"/>
  <c r="C63" i="1"/>
  <c r="B63" i="1"/>
  <c r="B303" i="1" s="1"/>
  <c r="A63" i="1"/>
  <c r="D62" i="1"/>
  <c r="E62" i="1" s="1"/>
  <c r="F62" i="1" s="1"/>
  <c r="C62" i="1"/>
  <c r="B62" i="1"/>
  <c r="A62" i="1"/>
  <c r="A302" i="1" s="1"/>
  <c r="D61" i="1"/>
  <c r="C61" i="1"/>
  <c r="E61" i="1" s="1"/>
  <c r="F61" i="1" s="1"/>
  <c r="B61" i="1"/>
  <c r="A61" i="1"/>
  <c r="D60" i="1"/>
  <c r="C60" i="1"/>
  <c r="E60" i="1" s="1"/>
  <c r="F60" i="1" s="1"/>
  <c r="B60" i="1"/>
  <c r="B220" i="1" s="1"/>
  <c r="A60" i="1"/>
  <c r="D59" i="1"/>
  <c r="C59" i="1"/>
  <c r="E59" i="1" s="1"/>
  <c r="F59" i="1" s="1"/>
  <c r="B59" i="1"/>
  <c r="B711" i="1" s="1"/>
  <c r="A59" i="1"/>
  <c r="A219" i="1" s="1"/>
  <c r="D58" i="1"/>
  <c r="C58" i="1"/>
  <c r="B58" i="1"/>
  <c r="A58" i="1"/>
  <c r="A218" i="1" s="1"/>
  <c r="D57" i="1"/>
  <c r="C57" i="1"/>
  <c r="B57" i="1"/>
  <c r="A57" i="1"/>
  <c r="A1293" i="1" s="1"/>
  <c r="E56" i="1"/>
  <c r="F56" i="1" s="1"/>
  <c r="D56" i="1"/>
  <c r="C56" i="1"/>
  <c r="B56" i="1"/>
  <c r="A56" i="1"/>
  <c r="D55" i="1"/>
  <c r="C55" i="1"/>
  <c r="B55" i="1"/>
  <c r="B794" i="1" s="1"/>
  <c r="A55" i="1"/>
  <c r="D54" i="1"/>
  <c r="E54" i="1" s="1"/>
  <c r="F54" i="1" s="1"/>
  <c r="C54" i="1"/>
  <c r="B54" i="1"/>
  <c r="A54" i="1"/>
  <c r="D53" i="1"/>
  <c r="C53" i="1"/>
  <c r="E53" i="1" s="1"/>
  <c r="F53" i="1" s="1"/>
  <c r="B53" i="1"/>
  <c r="A53" i="1"/>
  <c r="A293" i="1" s="1"/>
  <c r="D52" i="1"/>
  <c r="C52" i="1"/>
  <c r="B52" i="1"/>
  <c r="A52" i="1"/>
  <c r="A372" i="1" s="1"/>
  <c r="D51" i="1"/>
  <c r="C51" i="1"/>
  <c r="B51" i="1"/>
  <c r="A51" i="1"/>
  <c r="D50" i="1"/>
  <c r="E50" i="1" s="1"/>
  <c r="F50" i="1" s="1"/>
  <c r="C50" i="1"/>
  <c r="B50" i="1"/>
  <c r="A50" i="1"/>
  <c r="A210" i="1" s="1"/>
  <c r="D49" i="1"/>
  <c r="C49" i="1"/>
  <c r="E49" i="1" s="1"/>
  <c r="F49" i="1" s="1"/>
  <c r="B49" i="1"/>
  <c r="A49" i="1"/>
  <c r="D48" i="1"/>
  <c r="E48" i="1" s="1"/>
  <c r="F48" i="1" s="1"/>
  <c r="C48" i="1"/>
  <c r="B48" i="1"/>
  <c r="B700" i="1" s="1"/>
  <c r="A48" i="1"/>
  <c r="A288" i="1" s="1"/>
  <c r="D47" i="1"/>
  <c r="C47" i="1"/>
  <c r="B47" i="1"/>
  <c r="B367" i="1" s="1"/>
  <c r="A47" i="1"/>
  <c r="D46" i="1"/>
  <c r="E46" i="1" s="1"/>
  <c r="F46" i="1" s="1"/>
  <c r="C46" i="1"/>
  <c r="B46" i="1"/>
  <c r="B526" i="1" s="1"/>
  <c r="A46" i="1"/>
  <c r="F45" i="1"/>
  <c r="D45" i="1"/>
  <c r="C45" i="1"/>
  <c r="E45" i="1" s="1"/>
  <c r="B45" i="1"/>
  <c r="B1033" i="1" s="1"/>
  <c r="A45" i="1"/>
  <c r="D44" i="1"/>
  <c r="C44" i="1"/>
  <c r="E44" i="1" s="1"/>
  <c r="F44" i="1" s="1"/>
  <c r="B44" i="1"/>
  <c r="B284" i="1" s="1"/>
  <c r="A44" i="1"/>
  <c r="A615" i="1" s="1"/>
  <c r="D43" i="1"/>
  <c r="C43" i="1"/>
  <c r="B43" i="1"/>
  <c r="A43" i="1"/>
  <c r="A283" i="1" s="1"/>
  <c r="D42" i="1"/>
  <c r="E42" i="1" s="1"/>
  <c r="F42" i="1" s="1"/>
  <c r="C42" i="1"/>
  <c r="B42" i="1"/>
  <c r="A42" i="1"/>
  <c r="A282" i="1" s="1"/>
  <c r="D41" i="1"/>
  <c r="C41" i="1"/>
  <c r="E41" i="1" s="1"/>
  <c r="F41" i="1" s="1"/>
  <c r="B41" i="1"/>
  <c r="A41" i="1"/>
  <c r="A121" i="1" s="1"/>
  <c r="A441" i="1" s="1"/>
  <c r="D40" i="1"/>
  <c r="E40" i="1" s="1"/>
  <c r="F40" i="1" s="1"/>
  <c r="C40" i="1"/>
  <c r="B40" i="1"/>
  <c r="A40" i="1"/>
  <c r="D39" i="1"/>
  <c r="C39" i="1"/>
  <c r="B39" i="1"/>
  <c r="B359" i="1" s="1"/>
  <c r="A39" i="1"/>
  <c r="B33" i="1"/>
  <c r="B32" i="1"/>
  <c r="B31" i="1"/>
  <c r="B26" i="1"/>
  <c r="B25" i="1"/>
  <c r="B27" i="1" s="1"/>
  <c r="C19" i="1"/>
  <c r="D19" i="1" s="1"/>
  <c r="E19" i="1" s="1"/>
  <c r="C18" i="1"/>
  <c r="B14" i="1"/>
  <c r="C13" i="1"/>
  <c r="C26" i="1" s="1"/>
  <c r="C32" i="1" s="1"/>
  <c r="D32" i="1" s="1"/>
  <c r="D12" i="1"/>
  <c r="E12" i="1" s="1"/>
  <c r="C12" i="1"/>
  <c r="B614" i="1" l="1"/>
  <c r="B695" i="1"/>
  <c r="A1281" i="1"/>
  <c r="A365" i="1"/>
  <c r="B290" i="1"/>
  <c r="B130" i="1"/>
  <c r="B450" i="1" s="1"/>
  <c r="B1040" i="1"/>
  <c r="B791" i="1"/>
  <c r="B372" i="1"/>
  <c r="B212" i="1"/>
  <c r="A879" i="1"/>
  <c r="A535" i="1"/>
  <c r="A135" i="1"/>
  <c r="A455" i="1" s="1"/>
  <c r="A375" i="1"/>
  <c r="A1301" i="1"/>
  <c r="A1053" i="1"/>
  <c r="A1215" i="1"/>
  <c r="A804" i="1"/>
  <c r="A305" i="1"/>
  <c r="B665" i="1"/>
  <c r="B334" i="1"/>
  <c r="B174" i="1"/>
  <c r="B494" i="1" s="1"/>
  <c r="A836" i="1"/>
  <c r="A749" i="1"/>
  <c r="A1333" i="1"/>
  <c r="A337" i="1"/>
  <c r="A1349" i="1"/>
  <c r="A852" i="1"/>
  <c r="A765" i="1"/>
  <c r="A125" i="1"/>
  <c r="A445" i="1" s="1"/>
  <c r="E359" i="1"/>
  <c r="F359" i="1" s="1"/>
  <c r="G359" i="1"/>
  <c r="G226" i="1"/>
  <c r="D386" i="1"/>
  <c r="D395" i="1"/>
  <c r="E235" i="1"/>
  <c r="F235" i="1" s="1"/>
  <c r="E251" i="1"/>
  <c r="F251" i="1" s="1"/>
  <c r="D411" i="1"/>
  <c r="G411" i="1" s="1"/>
  <c r="D427" i="1"/>
  <c r="E267" i="1"/>
  <c r="F267" i="1" s="1"/>
  <c r="G337" i="1"/>
  <c r="E337" i="1"/>
  <c r="F337" i="1" s="1"/>
  <c r="G363" i="1"/>
  <c r="D379" i="1"/>
  <c r="G379" i="1" s="1"/>
  <c r="B621" i="1"/>
  <c r="D798" i="1"/>
  <c r="E630" i="1"/>
  <c r="D802" i="1"/>
  <c r="F802" i="1" s="1"/>
  <c r="E634" i="1"/>
  <c r="C727" i="1"/>
  <c r="C814" i="1" s="1"/>
  <c r="C899" i="1" s="1"/>
  <c r="E899" i="1" s="1"/>
  <c r="C1393" i="1" s="1"/>
  <c r="E646" i="1"/>
  <c r="E649" i="1"/>
  <c r="D817" i="1"/>
  <c r="F817" i="1" s="1"/>
  <c r="D1219" i="1"/>
  <c r="F1219" i="1" s="1"/>
  <c r="E1057" i="1"/>
  <c r="A863" i="1"/>
  <c r="A519" i="1"/>
  <c r="A119" i="1"/>
  <c r="A439" i="1" s="1"/>
  <c r="E43" i="1"/>
  <c r="F43" i="1" s="1"/>
  <c r="A206" i="1"/>
  <c r="A1034" i="1"/>
  <c r="A786" i="1"/>
  <c r="A871" i="1"/>
  <c r="A127" i="1"/>
  <c r="A447" i="1" s="1"/>
  <c r="A207" i="1"/>
  <c r="E51" i="1"/>
  <c r="F51" i="1" s="1"/>
  <c r="E52" i="1"/>
  <c r="F52" i="1" s="1"/>
  <c r="B1042" i="1"/>
  <c r="B793" i="1"/>
  <c r="B534" i="1"/>
  <c r="B134" i="1"/>
  <c r="B454" i="1" s="1"/>
  <c r="B708" i="1"/>
  <c r="B216" i="1"/>
  <c r="E58" i="1"/>
  <c r="F58" i="1" s="1"/>
  <c r="A895" i="1"/>
  <c r="A151" i="1"/>
  <c r="A471" i="1" s="1"/>
  <c r="A311" i="1"/>
  <c r="E75" i="1"/>
  <c r="F75" i="1" s="1"/>
  <c r="E76" i="1"/>
  <c r="F76" i="1" s="1"/>
  <c r="A1075" i="1"/>
  <c r="A911" i="1"/>
  <c r="A567" i="1"/>
  <c r="A167" i="1"/>
  <c r="A487" i="1" s="1"/>
  <c r="E91" i="1"/>
  <c r="F91" i="1" s="1"/>
  <c r="E92" i="1"/>
  <c r="F92" i="1" s="1"/>
  <c r="A927" i="1"/>
  <c r="A183" i="1"/>
  <c r="A503" i="1" s="1"/>
  <c r="A583" i="1"/>
  <c r="E107" i="1"/>
  <c r="F107" i="1" s="1"/>
  <c r="E108" i="1"/>
  <c r="F108" i="1" s="1"/>
  <c r="E122" i="1"/>
  <c r="F122" i="1" s="1"/>
  <c r="B124" i="1"/>
  <c r="B444" i="1" s="1"/>
  <c r="E130" i="1"/>
  <c r="F130" i="1" s="1"/>
  <c r="B132" i="1"/>
  <c r="B452" i="1" s="1"/>
  <c r="E138" i="1"/>
  <c r="F138" i="1" s="1"/>
  <c r="E146" i="1"/>
  <c r="F146" i="1" s="1"/>
  <c r="E154" i="1"/>
  <c r="F154" i="1" s="1"/>
  <c r="E162" i="1"/>
  <c r="F162" i="1" s="1"/>
  <c r="E170" i="1"/>
  <c r="F170" i="1" s="1"/>
  <c r="E178" i="1"/>
  <c r="F178" i="1" s="1"/>
  <c r="E186" i="1"/>
  <c r="F186" i="1" s="1"/>
  <c r="E202" i="1"/>
  <c r="F202" i="1" s="1"/>
  <c r="B204" i="1"/>
  <c r="D367" i="1"/>
  <c r="G367" i="1" s="1"/>
  <c r="E207" i="1"/>
  <c r="F207" i="1" s="1"/>
  <c r="G209" i="1"/>
  <c r="D383" i="1"/>
  <c r="G383" i="1" s="1"/>
  <c r="E223" i="1"/>
  <c r="F223" i="1" s="1"/>
  <c r="G225" i="1"/>
  <c r="E226" i="1"/>
  <c r="F226" i="1" s="1"/>
  <c r="G388" i="1"/>
  <c r="E388" i="1"/>
  <c r="F388" i="1" s="1"/>
  <c r="E239" i="1"/>
  <c r="F239" i="1" s="1"/>
  <c r="G241" i="1"/>
  <c r="E242" i="1"/>
  <c r="F242" i="1" s="1"/>
  <c r="D415" i="1"/>
  <c r="E255" i="1"/>
  <c r="F255" i="1" s="1"/>
  <c r="G257" i="1"/>
  <c r="E258" i="1"/>
  <c r="F258" i="1" s="1"/>
  <c r="G420" i="1"/>
  <c r="E420" i="1"/>
  <c r="F420" i="1" s="1"/>
  <c r="E271" i="1"/>
  <c r="F271" i="1" s="1"/>
  <c r="G273" i="1"/>
  <c r="C354" i="1"/>
  <c r="G280" i="1"/>
  <c r="G289" i="1"/>
  <c r="G293" i="1"/>
  <c r="E473" i="1"/>
  <c r="F473" i="1" s="1"/>
  <c r="G473" i="1"/>
  <c r="D480" i="1"/>
  <c r="G480" i="1" s="1"/>
  <c r="E320" i="1"/>
  <c r="F320" i="1" s="1"/>
  <c r="G329" i="1"/>
  <c r="E329" i="1"/>
  <c r="F329" i="1" s="1"/>
  <c r="D499" i="1"/>
  <c r="E499" i="1" s="1"/>
  <c r="F499" i="1" s="1"/>
  <c r="G339" i="1"/>
  <c r="A361" i="1"/>
  <c r="E404" i="1"/>
  <c r="F404" i="1" s="1"/>
  <c r="A551" i="1"/>
  <c r="E614" i="1"/>
  <c r="C712" i="1"/>
  <c r="E631" i="1"/>
  <c r="C809" i="1"/>
  <c r="C894" i="1" s="1"/>
  <c r="E722" i="1"/>
  <c r="D839" i="1"/>
  <c r="F839" i="1" s="1"/>
  <c r="G839" i="1" s="1"/>
  <c r="E671" i="1"/>
  <c r="B704" i="1"/>
  <c r="B613" i="1"/>
  <c r="B362" i="1"/>
  <c r="B122" i="1"/>
  <c r="B442" i="1" s="1"/>
  <c r="B1032" i="1"/>
  <c r="B696" i="1"/>
  <c r="B703" i="1"/>
  <c r="B211" i="1"/>
  <c r="B293" i="1"/>
  <c r="B533" i="1"/>
  <c r="B302" i="1"/>
  <c r="B542" i="1"/>
  <c r="B142" i="1"/>
  <c r="B462" i="1" s="1"/>
  <c r="B649" i="1"/>
  <c r="B1228" i="1"/>
  <c r="B558" i="1"/>
  <c r="B158" i="1"/>
  <c r="B478" i="1" s="1"/>
  <c r="B732" i="1"/>
  <c r="B320" i="1"/>
  <c r="A1317" i="1"/>
  <c r="A733" i="1"/>
  <c r="B681" i="1"/>
  <c r="B590" i="1"/>
  <c r="B190" i="1"/>
  <c r="B510" i="1" s="1"/>
  <c r="B1100" i="1"/>
  <c r="B764" i="1"/>
  <c r="B1440" i="1"/>
  <c r="B692" i="1"/>
  <c r="B1358" i="1"/>
  <c r="B280" i="1"/>
  <c r="B617" i="1"/>
  <c r="B126" i="1"/>
  <c r="B446" i="1" s="1"/>
  <c r="A1199" i="1"/>
  <c r="A1285" i="1"/>
  <c r="A788" i="1"/>
  <c r="A289" i="1"/>
  <c r="A1211" i="1"/>
  <c r="A301" i="1"/>
  <c r="B641" i="1"/>
  <c r="B809" i="1"/>
  <c r="B150" i="1"/>
  <c r="B470" i="1" s="1"/>
  <c r="B1140" i="1"/>
  <c r="B810" i="1"/>
  <c r="B724" i="1"/>
  <c r="B312" i="1"/>
  <c r="B232" i="1"/>
  <c r="B657" i="1"/>
  <c r="B1074" i="1"/>
  <c r="B825" i="1"/>
  <c r="B566" i="1"/>
  <c r="B166" i="1"/>
  <c r="B486" i="1" s="1"/>
  <c r="B841" i="1"/>
  <c r="B582" i="1"/>
  <c r="B182" i="1"/>
  <c r="B502" i="1" s="1"/>
  <c r="B755" i="1"/>
  <c r="B343" i="1"/>
  <c r="B756" i="1"/>
  <c r="B264" i="1"/>
  <c r="D194" i="1"/>
  <c r="A129" i="1"/>
  <c r="A449" i="1" s="1"/>
  <c r="A145" i="1"/>
  <c r="A465" i="1" s="1"/>
  <c r="A153" i="1"/>
  <c r="A473" i="1" s="1"/>
  <c r="A161" i="1"/>
  <c r="A481" i="1" s="1"/>
  <c r="A169" i="1"/>
  <c r="A489" i="1" s="1"/>
  <c r="A177" i="1"/>
  <c r="A497" i="1" s="1"/>
  <c r="A193" i="1"/>
  <c r="A513" i="1" s="1"/>
  <c r="B200" i="1"/>
  <c r="B203" i="1"/>
  <c r="B208" i="1"/>
  <c r="G218" i="1"/>
  <c r="D378" i="1"/>
  <c r="E218" i="1"/>
  <c r="F218" i="1" s="1"/>
  <c r="B224" i="1"/>
  <c r="G234" i="1"/>
  <c r="E234" i="1"/>
  <c r="F234" i="1" s="1"/>
  <c r="B240" i="1"/>
  <c r="G408" i="1"/>
  <c r="E408" i="1"/>
  <c r="F408" i="1" s="1"/>
  <c r="G250" i="1"/>
  <c r="D410" i="1"/>
  <c r="E250" i="1"/>
  <c r="F250" i="1" s="1"/>
  <c r="B256" i="1"/>
  <c r="G424" i="1"/>
  <c r="E424" i="1"/>
  <c r="F424" i="1" s="1"/>
  <c r="G266" i="1"/>
  <c r="D426" i="1"/>
  <c r="E426" i="1" s="1"/>
  <c r="F426" i="1" s="1"/>
  <c r="E266" i="1"/>
  <c r="F266" i="1" s="1"/>
  <c r="B272" i="1"/>
  <c r="D449" i="1"/>
  <c r="G449" i="1" s="1"/>
  <c r="E289" i="1"/>
  <c r="F289" i="1" s="1"/>
  <c r="D453" i="1"/>
  <c r="G453" i="1" s="1"/>
  <c r="E293" i="1"/>
  <c r="F293" i="1" s="1"/>
  <c r="D463" i="1"/>
  <c r="E463" i="1" s="1"/>
  <c r="F463" i="1" s="1"/>
  <c r="G303" i="1"/>
  <c r="B352" i="1"/>
  <c r="D402" i="1"/>
  <c r="E402" i="1" s="1"/>
  <c r="F402" i="1" s="1"/>
  <c r="C751" i="1"/>
  <c r="C838" i="1" s="1"/>
  <c r="C923" i="1" s="1"/>
  <c r="E923" i="1" s="1"/>
  <c r="C1417" i="1" s="1"/>
  <c r="E670" i="1"/>
  <c r="C840" i="1"/>
  <c r="C925" i="1" s="1"/>
  <c r="E753" i="1"/>
  <c r="C755" i="1"/>
  <c r="C842" i="1" s="1"/>
  <c r="C927" i="1" s="1"/>
  <c r="E927" i="1" s="1"/>
  <c r="C1421" i="1" s="1"/>
  <c r="E674" i="1"/>
  <c r="A820" i="1"/>
  <c r="E39" i="1"/>
  <c r="F39" i="1" s="1"/>
  <c r="A362" i="1"/>
  <c r="A202" i="1"/>
  <c r="A867" i="1"/>
  <c r="A614" i="1"/>
  <c r="A123" i="1"/>
  <c r="A443" i="1" s="1"/>
  <c r="A203" i="1"/>
  <c r="E47" i="1"/>
  <c r="F47" i="1" s="1"/>
  <c r="A875" i="1"/>
  <c r="A622" i="1"/>
  <c r="A211" i="1"/>
  <c r="A131" i="1"/>
  <c r="A451" i="1" s="1"/>
  <c r="E57" i="1"/>
  <c r="F57" i="1" s="1"/>
  <c r="B629" i="1"/>
  <c r="B138" i="1"/>
  <c r="B458" i="1" s="1"/>
  <c r="B799" i="1"/>
  <c r="B712" i="1"/>
  <c r="A802" i="1"/>
  <c r="A543" i="1"/>
  <c r="A143" i="1"/>
  <c r="A463" i="1" s="1"/>
  <c r="A223" i="1"/>
  <c r="E67" i="1"/>
  <c r="F67" i="1" s="1"/>
  <c r="E68" i="1"/>
  <c r="F68" i="1" s="1"/>
  <c r="A903" i="1"/>
  <c r="A559" i="1"/>
  <c r="A159" i="1"/>
  <c r="A479" i="1" s="1"/>
  <c r="A239" i="1"/>
  <c r="E83" i="1"/>
  <c r="F83" i="1" s="1"/>
  <c r="E84" i="1"/>
  <c r="F84" i="1" s="1"/>
  <c r="A834" i="1"/>
  <c r="A919" i="1"/>
  <c r="A175" i="1"/>
  <c r="A495" i="1" s="1"/>
  <c r="A255" i="1"/>
  <c r="E99" i="1"/>
  <c r="F99" i="1" s="1"/>
  <c r="E100" i="1"/>
  <c r="F100" i="1" s="1"/>
  <c r="A850" i="1"/>
  <c r="A935" i="1"/>
  <c r="A591" i="1"/>
  <c r="A191" i="1"/>
  <c r="A511" i="1" s="1"/>
  <c r="A271" i="1"/>
  <c r="B120" i="1"/>
  <c r="B440" i="1" s="1"/>
  <c r="E126" i="1"/>
  <c r="F126" i="1" s="1"/>
  <c r="B128" i="1"/>
  <c r="B448" i="1" s="1"/>
  <c r="E134" i="1"/>
  <c r="F134" i="1" s="1"/>
  <c r="B136" i="1"/>
  <c r="B456" i="1" s="1"/>
  <c r="E142" i="1"/>
  <c r="F142" i="1" s="1"/>
  <c r="B144" i="1"/>
  <c r="B464" i="1" s="1"/>
  <c r="E150" i="1"/>
  <c r="F150" i="1" s="1"/>
  <c r="B152" i="1"/>
  <c r="B472" i="1" s="1"/>
  <c r="E158" i="1"/>
  <c r="F158" i="1" s="1"/>
  <c r="B160" i="1"/>
  <c r="B480" i="1" s="1"/>
  <c r="E166" i="1"/>
  <c r="F166" i="1" s="1"/>
  <c r="B168" i="1"/>
  <c r="B488" i="1" s="1"/>
  <c r="E174" i="1"/>
  <c r="F174" i="1" s="1"/>
  <c r="B176" i="1"/>
  <c r="B496" i="1" s="1"/>
  <c r="E182" i="1"/>
  <c r="F182" i="1" s="1"/>
  <c r="B184" i="1"/>
  <c r="B504" i="1" s="1"/>
  <c r="E190" i="1"/>
  <c r="F190" i="1" s="1"/>
  <c r="B192" i="1"/>
  <c r="B512" i="1" s="1"/>
  <c r="C274" i="1"/>
  <c r="E199" i="1"/>
  <c r="F199" i="1" s="1"/>
  <c r="G203" i="1"/>
  <c r="E203" i="1"/>
  <c r="F203" i="1" s="1"/>
  <c r="E211" i="1"/>
  <c r="F211" i="1" s="1"/>
  <c r="A215" i="1"/>
  <c r="G219" i="1"/>
  <c r="D387" i="1"/>
  <c r="E227" i="1"/>
  <c r="F227" i="1" s="1"/>
  <c r="A231" i="1"/>
  <c r="G235" i="1"/>
  <c r="D403" i="1"/>
  <c r="G403" i="1" s="1"/>
  <c r="E243" i="1"/>
  <c r="F243" i="1" s="1"/>
  <c r="A247" i="1"/>
  <c r="G251" i="1"/>
  <c r="D419" i="1"/>
  <c r="E259" i="1"/>
  <c r="F259" i="1" s="1"/>
  <c r="A263" i="1"/>
  <c r="G267" i="1"/>
  <c r="G290" i="1"/>
  <c r="B294" i="1"/>
  <c r="E312" i="1"/>
  <c r="F312" i="1" s="1"/>
  <c r="D476" i="1"/>
  <c r="G476" i="1" s="1"/>
  <c r="E316" i="1"/>
  <c r="F316" i="1" s="1"/>
  <c r="E481" i="1"/>
  <c r="F481" i="1" s="1"/>
  <c r="G481" i="1"/>
  <c r="G330" i="1"/>
  <c r="D498" i="1"/>
  <c r="G498" i="1" s="1"/>
  <c r="E338" i="1"/>
  <c r="F338" i="1" s="1"/>
  <c r="B342" i="1"/>
  <c r="D503" i="1"/>
  <c r="E503" i="1" s="1"/>
  <c r="F503" i="1" s="1"/>
  <c r="G343" i="1"/>
  <c r="G364" i="1"/>
  <c r="G372" i="1"/>
  <c r="D394" i="1"/>
  <c r="E394" i="1" s="1"/>
  <c r="F394" i="1" s="1"/>
  <c r="D418" i="1"/>
  <c r="D431" i="1"/>
  <c r="G477" i="1"/>
  <c r="A526" i="1"/>
  <c r="E535" i="1"/>
  <c r="B574" i="1"/>
  <c r="D834" i="1"/>
  <c r="F834" i="1" s="1"/>
  <c r="G834" i="1" s="1"/>
  <c r="E666" i="1"/>
  <c r="C819" i="1"/>
  <c r="C904" i="1" s="1"/>
  <c r="E904" i="1" s="1"/>
  <c r="C1398" i="1" s="1"/>
  <c r="E1398" i="1" s="1"/>
  <c r="E732" i="1"/>
  <c r="D785" i="1"/>
  <c r="F785" i="1" s="1"/>
  <c r="A818" i="1"/>
  <c r="C1238" i="1"/>
  <c r="C1324" i="1" s="1"/>
  <c r="E1324" i="1" s="1"/>
  <c r="D1406" i="1" s="1"/>
  <c r="E1076" i="1"/>
  <c r="C1157" i="1"/>
  <c r="E1157" i="1" s="1"/>
  <c r="B1054" i="1"/>
  <c r="B637" i="1"/>
  <c r="B807" i="1"/>
  <c r="B720" i="1"/>
  <c r="E73" i="1"/>
  <c r="F73" i="1" s="1"/>
  <c r="B727" i="1"/>
  <c r="B646" i="1"/>
  <c r="E81" i="1"/>
  <c r="F81" i="1" s="1"/>
  <c r="B1072" i="1"/>
  <c r="B823" i="1"/>
  <c r="A1235" i="1"/>
  <c r="A1073" i="1"/>
  <c r="E89" i="1"/>
  <c r="F89" i="1" s="1"/>
  <c r="B570" i="1"/>
  <c r="B661" i="1"/>
  <c r="B330" i="1"/>
  <c r="A745" i="1"/>
  <c r="A333" i="1"/>
  <c r="E94" i="1"/>
  <c r="F94" i="1" s="1"/>
  <c r="E97" i="1"/>
  <c r="F97" i="1" s="1"/>
  <c r="B578" i="1"/>
  <c r="B1086" i="1"/>
  <c r="B338" i="1"/>
  <c r="E102" i="1"/>
  <c r="F102" i="1" s="1"/>
  <c r="E105" i="1"/>
  <c r="F105" i="1" s="1"/>
  <c r="B586" i="1"/>
  <c r="B677" i="1"/>
  <c r="B347" i="1"/>
  <c r="B678" i="1"/>
  <c r="E110" i="1"/>
  <c r="F110" i="1" s="1"/>
  <c r="E113" i="1"/>
  <c r="F113" i="1" s="1"/>
  <c r="B146" i="1"/>
  <c r="B466" i="1" s="1"/>
  <c r="B154" i="1"/>
  <c r="B474" i="1" s="1"/>
  <c r="B162" i="1"/>
  <c r="B482" i="1" s="1"/>
  <c r="B170" i="1"/>
  <c r="B490" i="1" s="1"/>
  <c r="B178" i="1"/>
  <c r="B498" i="1" s="1"/>
  <c r="B186" i="1"/>
  <c r="B506" i="1" s="1"/>
  <c r="E360" i="1"/>
  <c r="F360" i="1" s="1"/>
  <c r="G375" i="1"/>
  <c r="G216" i="1"/>
  <c r="B227" i="1"/>
  <c r="B228" i="1"/>
  <c r="G232" i="1"/>
  <c r="A235" i="1"/>
  <c r="B244" i="1"/>
  <c r="G248" i="1"/>
  <c r="A251" i="1"/>
  <c r="B259" i="1"/>
  <c r="B260" i="1"/>
  <c r="G264" i="1"/>
  <c r="G295" i="1"/>
  <c r="G302" i="1"/>
  <c r="G307" i="1"/>
  <c r="B308" i="1"/>
  <c r="H308" i="1" s="1"/>
  <c r="G312" i="1"/>
  <c r="G313" i="1"/>
  <c r="A315" i="1"/>
  <c r="B316" i="1"/>
  <c r="A324" i="1"/>
  <c r="G333" i="1"/>
  <c r="B339" i="1"/>
  <c r="G469" i="1"/>
  <c r="C691" i="1"/>
  <c r="E610" i="1"/>
  <c r="E622" i="1"/>
  <c r="C703" i="1"/>
  <c r="C790" i="1" s="1"/>
  <c r="C875" i="1" s="1"/>
  <c r="E875" i="1" s="1"/>
  <c r="C1369" i="1" s="1"/>
  <c r="C719" i="1"/>
  <c r="C806" i="1" s="1"/>
  <c r="C891" i="1" s="1"/>
  <c r="E891" i="1" s="1"/>
  <c r="C1385" i="1" s="1"/>
  <c r="E638" i="1"/>
  <c r="F815" i="1"/>
  <c r="G815" i="1" s="1"/>
  <c r="B653" i="1"/>
  <c r="C739" i="1"/>
  <c r="C826" i="1" s="1"/>
  <c r="C911" i="1" s="1"/>
  <c r="E911" i="1" s="1"/>
  <c r="C1405" i="1" s="1"/>
  <c r="E658" i="1"/>
  <c r="A662" i="1"/>
  <c r="C851" i="1"/>
  <c r="C936" i="1" s="1"/>
  <c r="E764" i="1"/>
  <c r="H945" i="1"/>
  <c r="F945" i="1"/>
  <c r="D1019" i="1"/>
  <c r="H949" i="1"/>
  <c r="F949" i="1"/>
  <c r="H953" i="1"/>
  <c r="F953" i="1"/>
  <c r="H957" i="1"/>
  <c r="F957" i="1"/>
  <c r="H961" i="1"/>
  <c r="F961" i="1"/>
  <c r="H965" i="1"/>
  <c r="F965" i="1"/>
  <c r="H969" i="1"/>
  <c r="F969" i="1"/>
  <c r="H973" i="1"/>
  <c r="F973" i="1"/>
  <c r="H977" i="1"/>
  <c r="F977" i="1"/>
  <c r="H981" i="1"/>
  <c r="F981" i="1"/>
  <c r="H985" i="1"/>
  <c r="F985" i="1"/>
  <c r="H989" i="1"/>
  <c r="F989" i="1"/>
  <c r="H993" i="1"/>
  <c r="F993" i="1"/>
  <c r="H997" i="1"/>
  <c r="F997" i="1"/>
  <c r="H1001" i="1"/>
  <c r="F1001" i="1"/>
  <c r="H1005" i="1"/>
  <c r="F1005" i="1"/>
  <c r="H1009" i="1"/>
  <c r="F1009" i="1"/>
  <c r="H1013" i="1"/>
  <c r="F1013" i="1"/>
  <c r="H1017" i="1"/>
  <c r="F1017" i="1"/>
  <c r="D1241" i="1"/>
  <c r="F1241" i="1" s="1"/>
  <c r="G1241" i="1" s="1"/>
  <c r="E1079" i="1"/>
  <c r="B1256" i="1"/>
  <c r="E55" i="1"/>
  <c r="F55" i="1" s="1"/>
  <c r="A883" i="1"/>
  <c r="A630" i="1"/>
  <c r="E63" i="1"/>
  <c r="F63" i="1" s="1"/>
  <c r="A891" i="1"/>
  <c r="A638" i="1"/>
  <c r="E71" i="1"/>
  <c r="F71" i="1" s="1"/>
  <c r="E79" i="1"/>
  <c r="F79" i="1" s="1"/>
  <c r="A907" i="1"/>
  <c r="A654" i="1"/>
  <c r="E87" i="1"/>
  <c r="F87" i="1" s="1"/>
  <c r="A923" i="1"/>
  <c r="A670" i="1"/>
  <c r="A1095" i="1"/>
  <c r="A678" i="1"/>
  <c r="E120" i="1"/>
  <c r="F120" i="1" s="1"/>
  <c r="E121" i="1"/>
  <c r="F121" i="1" s="1"/>
  <c r="E124" i="1"/>
  <c r="F124" i="1" s="1"/>
  <c r="E125" i="1"/>
  <c r="F125" i="1" s="1"/>
  <c r="E128" i="1"/>
  <c r="F128" i="1" s="1"/>
  <c r="E129" i="1"/>
  <c r="F129" i="1" s="1"/>
  <c r="E132" i="1"/>
  <c r="F132" i="1" s="1"/>
  <c r="E133" i="1"/>
  <c r="F133" i="1" s="1"/>
  <c r="E136" i="1"/>
  <c r="F136" i="1" s="1"/>
  <c r="E137" i="1"/>
  <c r="F137" i="1" s="1"/>
  <c r="A139" i="1"/>
  <c r="A459" i="1" s="1"/>
  <c r="E140" i="1"/>
  <c r="F140" i="1" s="1"/>
  <c r="E141" i="1"/>
  <c r="F141" i="1" s="1"/>
  <c r="E144" i="1"/>
  <c r="F144" i="1" s="1"/>
  <c r="E145" i="1"/>
  <c r="F145" i="1" s="1"/>
  <c r="A147" i="1"/>
  <c r="A467" i="1" s="1"/>
  <c r="E148" i="1"/>
  <c r="F148" i="1" s="1"/>
  <c r="E149" i="1"/>
  <c r="F149" i="1" s="1"/>
  <c r="E152" i="1"/>
  <c r="F152" i="1" s="1"/>
  <c r="E153" i="1"/>
  <c r="F153" i="1" s="1"/>
  <c r="A155" i="1"/>
  <c r="A475" i="1" s="1"/>
  <c r="E156" i="1"/>
  <c r="F156" i="1" s="1"/>
  <c r="E157" i="1"/>
  <c r="F157" i="1" s="1"/>
  <c r="E160" i="1"/>
  <c r="F160" i="1" s="1"/>
  <c r="E161" i="1"/>
  <c r="F161" i="1" s="1"/>
  <c r="A163" i="1"/>
  <c r="A483" i="1" s="1"/>
  <c r="E164" i="1"/>
  <c r="F164" i="1" s="1"/>
  <c r="E165" i="1"/>
  <c r="F165" i="1" s="1"/>
  <c r="E168" i="1"/>
  <c r="F168" i="1" s="1"/>
  <c r="E169" i="1"/>
  <c r="F169" i="1" s="1"/>
  <c r="A171" i="1"/>
  <c r="A491" i="1" s="1"/>
  <c r="E172" i="1"/>
  <c r="F172" i="1" s="1"/>
  <c r="E173" i="1"/>
  <c r="F173" i="1" s="1"/>
  <c r="E176" i="1"/>
  <c r="F176" i="1" s="1"/>
  <c r="E177" i="1"/>
  <c r="F177" i="1" s="1"/>
  <c r="A179" i="1"/>
  <c r="A499" i="1" s="1"/>
  <c r="E180" i="1"/>
  <c r="F180" i="1" s="1"/>
  <c r="E181" i="1"/>
  <c r="F181" i="1" s="1"/>
  <c r="E184" i="1"/>
  <c r="F184" i="1" s="1"/>
  <c r="E185" i="1"/>
  <c r="F185" i="1" s="1"/>
  <c r="A187" i="1"/>
  <c r="A507" i="1" s="1"/>
  <c r="E188" i="1"/>
  <c r="F188" i="1" s="1"/>
  <c r="E189" i="1"/>
  <c r="F189" i="1" s="1"/>
  <c r="E192" i="1"/>
  <c r="F192" i="1" s="1"/>
  <c r="E193" i="1"/>
  <c r="F193" i="1" s="1"/>
  <c r="E204" i="1"/>
  <c r="F204" i="1" s="1"/>
  <c r="G206" i="1"/>
  <c r="G214" i="1"/>
  <c r="D374" i="1"/>
  <c r="E374" i="1" s="1"/>
  <c r="F374" i="1" s="1"/>
  <c r="G215" i="1"/>
  <c r="A227" i="1"/>
  <c r="G231" i="1"/>
  <c r="G400" i="1"/>
  <c r="E400" i="1"/>
  <c r="F400" i="1" s="1"/>
  <c r="A242" i="1"/>
  <c r="A243" i="1"/>
  <c r="G247" i="1"/>
  <c r="G416" i="1"/>
  <c r="A258" i="1"/>
  <c r="A259" i="1"/>
  <c r="G263" i="1"/>
  <c r="E270" i="1"/>
  <c r="F270" i="1" s="1"/>
  <c r="G432" i="1"/>
  <c r="E432" i="1"/>
  <c r="F432" i="1" s="1"/>
  <c r="G283" i="1"/>
  <c r="G284" i="1"/>
  <c r="G298" i="1"/>
  <c r="B307" i="1"/>
  <c r="G310" i="1"/>
  <c r="A316" i="1"/>
  <c r="E319" i="1"/>
  <c r="F319" i="1" s="1"/>
  <c r="G484" i="1"/>
  <c r="E342" i="1"/>
  <c r="F342" i="1" s="1"/>
  <c r="D502" i="1"/>
  <c r="G507" i="1"/>
  <c r="E380" i="1"/>
  <c r="F380" i="1" s="1"/>
  <c r="E416" i="1"/>
  <c r="F416" i="1" s="1"/>
  <c r="E519" i="1"/>
  <c r="E546" i="1"/>
  <c r="E561" i="1"/>
  <c r="E572" i="1"/>
  <c r="E587" i="1"/>
  <c r="D791" i="1"/>
  <c r="F791" i="1" s="1"/>
  <c r="E623" i="1"/>
  <c r="D807" i="1"/>
  <c r="F807" i="1" s="1"/>
  <c r="G807" i="1" s="1"/>
  <c r="E639" i="1"/>
  <c r="B669" i="1"/>
  <c r="C744" i="1"/>
  <c r="A931" i="1"/>
  <c r="C1210" i="1"/>
  <c r="C1296" i="1" s="1"/>
  <c r="E1296" i="1" s="1"/>
  <c r="D1378" i="1" s="1"/>
  <c r="C1129" i="1"/>
  <c r="E1129" i="1" s="1"/>
  <c r="C1131" i="1"/>
  <c r="E1131" i="1" s="1"/>
  <c r="C1212" i="1"/>
  <c r="C1298" i="1" s="1"/>
  <c r="E1298" i="1" s="1"/>
  <c r="D1380" i="1" s="1"/>
  <c r="C1214" i="1"/>
  <c r="C1300" i="1" s="1"/>
  <c r="E1300" i="1" s="1"/>
  <c r="D1382" i="1" s="1"/>
  <c r="C1133" i="1"/>
  <c r="E1133" i="1" s="1"/>
  <c r="C1218" i="1"/>
  <c r="C1304" i="1" s="1"/>
  <c r="E1304" i="1" s="1"/>
  <c r="D1386" i="1" s="1"/>
  <c r="C1137" i="1"/>
  <c r="E1137" i="1" s="1"/>
  <c r="E1056" i="1"/>
  <c r="H1532" i="1"/>
  <c r="G485" i="1"/>
  <c r="F801" i="1"/>
  <c r="D818" i="1"/>
  <c r="F818" i="1" s="1"/>
  <c r="E650" i="1"/>
  <c r="D823" i="1"/>
  <c r="F823" i="1" s="1"/>
  <c r="G823" i="1" s="1"/>
  <c r="E655" i="1"/>
  <c r="D830" i="1"/>
  <c r="E662" i="1"/>
  <c r="E749" i="1"/>
  <c r="C836" i="1"/>
  <c r="C921" i="1" s="1"/>
  <c r="E921" i="1" s="1"/>
  <c r="C1415" i="1" s="1"/>
  <c r="E705" i="1"/>
  <c r="E740" i="1"/>
  <c r="E1019" i="1"/>
  <c r="H1019" i="1" s="1"/>
  <c r="G946" i="1"/>
  <c r="H947" i="1"/>
  <c r="F947" i="1"/>
  <c r="G950" i="1"/>
  <c r="H951" i="1"/>
  <c r="F951" i="1"/>
  <c r="G954" i="1"/>
  <c r="H955" i="1"/>
  <c r="F955" i="1"/>
  <c r="G958" i="1"/>
  <c r="H959" i="1"/>
  <c r="F959" i="1"/>
  <c r="G962" i="1"/>
  <c r="H963" i="1"/>
  <c r="F963" i="1"/>
  <c r="G966" i="1"/>
  <c r="H967" i="1"/>
  <c r="F967" i="1"/>
  <c r="G970" i="1"/>
  <c r="H971" i="1"/>
  <c r="F971" i="1"/>
  <c r="G974" i="1"/>
  <c r="H975" i="1"/>
  <c r="F975" i="1"/>
  <c r="G978" i="1"/>
  <c r="H979" i="1"/>
  <c r="F979" i="1"/>
  <c r="G982" i="1"/>
  <c r="H983" i="1"/>
  <c r="F983" i="1"/>
  <c r="G986" i="1"/>
  <c r="H987" i="1"/>
  <c r="F987" i="1"/>
  <c r="G990" i="1"/>
  <c r="H991" i="1"/>
  <c r="F991" i="1"/>
  <c r="G994" i="1"/>
  <c r="H995" i="1"/>
  <c r="F995" i="1"/>
  <c r="G998" i="1"/>
  <c r="H999" i="1"/>
  <c r="F999" i="1"/>
  <c r="G1002" i="1"/>
  <c r="H1003" i="1"/>
  <c r="F1003" i="1"/>
  <c r="G1006" i="1"/>
  <c r="H1007" i="1"/>
  <c r="F1007" i="1"/>
  <c r="G1010" i="1"/>
  <c r="H1011" i="1"/>
  <c r="F1011" i="1"/>
  <c r="G1014" i="1"/>
  <c r="H1015" i="1"/>
  <c r="F1015" i="1"/>
  <c r="G1018" i="1"/>
  <c r="E1055" i="1"/>
  <c r="C1136" i="1"/>
  <c r="C1234" i="1"/>
  <c r="C1320" i="1" s="1"/>
  <c r="E1320" i="1" s="1"/>
  <c r="D1402" i="1" s="1"/>
  <c r="C1153" i="1"/>
  <c r="E1153" i="1" s="1"/>
  <c r="D1235" i="1"/>
  <c r="F1235" i="1" s="1"/>
  <c r="G1235" i="1" s="1"/>
  <c r="E1073" i="1"/>
  <c r="A1628" i="1"/>
  <c r="G324" i="1"/>
  <c r="G347" i="1"/>
  <c r="G349" i="1"/>
  <c r="G351" i="1"/>
  <c r="G352" i="1"/>
  <c r="E537" i="1"/>
  <c r="E548" i="1"/>
  <c r="E563" i="1"/>
  <c r="E569" i="1"/>
  <c r="E580" i="1"/>
  <c r="F786" i="1"/>
  <c r="E895" i="1"/>
  <c r="C1389" i="1" s="1"/>
  <c r="E643" i="1"/>
  <c r="D811" i="1"/>
  <c r="F811" i="1" s="1"/>
  <c r="G813" i="1"/>
  <c r="E733" i="1"/>
  <c r="C820" i="1"/>
  <c r="C905" i="1" s="1"/>
  <c r="F842" i="1"/>
  <c r="G842" i="1" s="1"/>
  <c r="D847" i="1"/>
  <c r="F847" i="1" s="1"/>
  <c r="E679" i="1"/>
  <c r="D938" i="1"/>
  <c r="G1456" i="1"/>
  <c r="D1537" i="1"/>
  <c r="G1537" i="1" s="1"/>
  <c r="H1537" i="1" s="1"/>
  <c r="G1460" i="1"/>
  <c r="D1541" i="1"/>
  <c r="G1541" i="1" s="1"/>
  <c r="H1541" i="1" s="1"/>
  <c r="E641" i="1"/>
  <c r="D809" i="1"/>
  <c r="F809" i="1" s="1"/>
  <c r="E765" i="1"/>
  <c r="E742" i="1"/>
  <c r="E758" i="1"/>
  <c r="F789" i="1"/>
  <c r="F805" i="1"/>
  <c r="G805" i="1" s="1"/>
  <c r="C852" i="1"/>
  <c r="C937" i="1" s="1"/>
  <c r="E937" i="1" s="1"/>
  <c r="C1431" i="1" s="1"/>
  <c r="E936" i="1"/>
  <c r="C1430" i="1" s="1"/>
  <c r="E1430" i="1" s="1"/>
  <c r="H944" i="1"/>
  <c r="F944" i="1"/>
  <c r="H948" i="1"/>
  <c r="F948" i="1"/>
  <c r="H952" i="1"/>
  <c r="F952" i="1"/>
  <c r="H956" i="1"/>
  <c r="F956" i="1"/>
  <c r="H960" i="1"/>
  <c r="F960" i="1"/>
  <c r="H964" i="1"/>
  <c r="F964" i="1"/>
  <c r="H968" i="1"/>
  <c r="F968" i="1"/>
  <c r="H972" i="1"/>
  <c r="F972" i="1"/>
  <c r="H976" i="1"/>
  <c r="F976" i="1"/>
  <c r="H980" i="1"/>
  <c r="F980" i="1"/>
  <c r="H984" i="1"/>
  <c r="F984" i="1"/>
  <c r="H988" i="1"/>
  <c r="F988" i="1"/>
  <c r="H992" i="1"/>
  <c r="F992" i="1"/>
  <c r="H996" i="1"/>
  <c r="F996" i="1"/>
  <c r="H1000" i="1"/>
  <c r="F1000" i="1"/>
  <c r="H1004" i="1"/>
  <c r="F1004" i="1"/>
  <c r="H1008" i="1"/>
  <c r="F1008" i="1"/>
  <c r="H1012" i="1"/>
  <c r="F1012" i="1"/>
  <c r="H1016" i="1"/>
  <c r="F1016" i="1"/>
  <c r="D1205" i="1"/>
  <c r="F1205" i="1" s="1"/>
  <c r="E1043" i="1"/>
  <c r="F1229" i="1"/>
  <c r="F1231" i="1"/>
  <c r="G1233" i="1"/>
  <c r="C1169" i="1"/>
  <c r="E1169" i="1" s="1"/>
  <c r="C1250" i="1"/>
  <c r="C1336" i="1" s="1"/>
  <c r="E1336" i="1" s="1"/>
  <c r="D1418" i="1" s="1"/>
  <c r="E1418" i="1" s="1"/>
  <c r="C1109" i="1"/>
  <c r="E1109" i="1" s="1"/>
  <c r="C1119" i="1"/>
  <c r="E1119" i="1" s="1"/>
  <c r="C1121" i="1"/>
  <c r="E1121" i="1" s="1"/>
  <c r="F1493" i="1"/>
  <c r="D1574" i="1" s="1"/>
  <c r="G1574" i="1" s="1"/>
  <c r="H1574" i="1" s="1"/>
  <c r="E602" i="1"/>
  <c r="E883" i="1"/>
  <c r="C1377" i="1" s="1"/>
  <c r="F810" i="1"/>
  <c r="E673" i="1"/>
  <c r="E681" i="1"/>
  <c r="E717" i="1"/>
  <c r="F821" i="1"/>
  <c r="G821" i="1" s="1"/>
  <c r="F837" i="1"/>
  <c r="G837" i="1" s="1"/>
  <c r="E908" i="1"/>
  <c r="C1402" i="1" s="1"/>
  <c r="E1402" i="1" s="1"/>
  <c r="E928" i="1"/>
  <c r="C1422" i="1" s="1"/>
  <c r="E1422" i="1" s="1"/>
  <c r="G945" i="1"/>
  <c r="H946" i="1"/>
  <c r="F946" i="1"/>
  <c r="G949" i="1"/>
  <c r="G1019" i="1" s="1"/>
  <c r="H950" i="1"/>
  <c r="F950" i="1"/>
  <c r="G953" i="1"/>
  <c r="H954" i="1"/>
  <c r="F954" i="1"/>
  <c r="G957" i="1"/>
  <c r="H958" i="1"/>
  <c r="F958" i="1"/>
  <c r="G961" i="1"/>
  <c r="H962" i="1"/>
  <c r="F962" i="1"/>
  <c r="G965" i="1"/>
  <c r="H966" i="1"/>
  <c r="F966" i="1"/>
  <c r="G969" i="1"/>
  <c r="H970" i="1"/>
  <c r="F970" i="1"/>
  <c r="G973" i="1"/>
  <c r="H974" i="1"/>
  <c r="F974" i="1"/>
  <c r="G977" i="1"/>
  <c r="H978" i="1"/>
  <c r="F978" i="1"/>
  <c r="G981" i="1"/>
  <c r="H982" i="1"/>
  <c r="F982" i="1"/>
  <c r="G985" i="1"/>
  <c r="H986" i="1"/>
  <c r="F986" i="1"/>
  <c r="G989" i="1"/>
  <c r="H990" i="1"/>
  <c r="F990" i="1"/>
  <c r="G993" i="1"/>
  <c r="H994" i="1"/>
  <c r="F994" i="1"/>
  <c r="G997" i="1"/>
  <c r="H998" i="1"/>
  <c r="F998" i="1"/>
  <c r="G1001" i="1"/>
  <c r="H1002" i="1"/>
  <c r="F1002" i="1"/>
  <c r="G1005" i="1"/>
  <c r="H1006" i="1"/>
  <c r="F1006" i="1"/>
  <c r="G1009" i="1"/>
  <c r="H1010" i="1"/>
  <c r="F1010" i="1"/>
  <c r="G1013" i="1"/>
  <c r="H1014" i="1"/>
  <c r="F1014" i="1"/>
  <c r="G1017" i="1"/>
  <c r="H1018" i="1"/>
  <c r="F1018" i="1"/>
  <c r="F1194" i="1"/>
  <c r="G1194" i="1" s="1"/>
  <c r="D1237" i="1"/>
  <c r="F1237" i="1" s="1"/>
  <c r="G1237" i="1" s="1"/>
  <c r="E1075" i="1"/>
  <c r="F1446" i="1"/>
  <c r="C1531" i="1"/>
  <c r="F1531" i="1" s="1"/>
  <c r="G1450" i="1"/>
  <c r="E693" i="1"/>
  <c r="E713" i="1"/>
  <c r="E868" i="1"/>
  <c r="C1362" i="1" s="1"/>
  <c r="E1362" i="1" s="1"/>
  <c r="E900" i="1"/>
  <c r="C1394" i="1" s="1"/>
  <c r="E1394" i="1" s="1"/>
  <c r="E932" i="1"/>
  <c r="C1426" i="1" s="1"/>
  <c r="E1426" i="1" s="1"/>
  <c r="E1038" i="1"/>
  <c r="C1204" i="1"/>
  <c r="C1290" i="1" s="1"/>
  <c r="C1123" i="1"/>
  <c r="F1214" i="1"/>
  <c r="G1214" i="1" s="1"/>
  <c r="E1059" i="1"/>
  <c r="F1225" i="1"/>
  <c r="G1225" i="1" s="1"/>
  <c r="E1067" i="1"/>
  <c r="E1071" i="1"/>
  <c r="C1152" i="1"/>
  <c r="E1152" i="1" s="1"/>
  <c r="C1242" i="1"/>
  <c r="C1328" i="1" s="1"/>
  <c r="E1328" i="1" s="1"/>
  <c r="D1410" i="1" s="1"/>
  <c r="C1161" i="1"/>
  <c r="E1161" i="1" s="1"/>
  <c r="F1249" i="1"/>
  <c r="C1112" i="1"/>
  <c r="E1126" i="1"/>
  <c r="C1139" i="1"/>
  <c r="C1149" i="1"/>
  <c r="E1149" i="1" s="1"/>
  <c r="F1218" i="1"/>
  <c r="G1218" i="1" s="1"/>
  <c r="C1221" i="1"/>
  <c r="C1229" i="1"/>
  <c r="F1445" i="1"/>
  <c r="G1531" i="1"/>
  <c r="F1540" i="1"/>
  <c r="F1545" i="1"/>
  <c r="F1466" i="1"/>
  <c r="F1557" i="1"/>
  <c r="F1478" i="1"/>
  <c r="D1559" i="1" s="1"/>
  <c r="G1559" i="1" s="1"/>
  <c r="H1559" i="1" s="1"/>
  <c r="F1491" i="1"/>
  <c r="F1492" i="1"/>
  <c r="F1507" i="1"/>
  <c r="G1507" i="1" s="1"/>
  <c r="F1561" i="1"/>
  <c r="F1565" i="1"/>
  <c r="G1196" i="1"/>
  <c r="E1284" i="1"/>
  <c r="D1366" i="1" s="1"/>
  <c r="E1088" i="1"/>
  <c r="E1340" i="1"/>
  <c r="D1422" i="1" s="1"/>
  <c r="F1257" i="1"/>
  <c r="G1257" i="1" s="1"/>
  <c r="D1183" i="1"/>
  <c r="C1113" i="1"/>
  <c r="E1113" i="1" s="1"/>
  <c r="C1145" i="1"/>
  <c r="E1145" i="1" s="1"/>
  <c r="C1164" i="1"/>
  <c r="C1175" i="1"/>
  <c r="E1175" i="1" s="1"/>
  <c r="F1439" i="1"/>
  <c r="D1520" i="1" s="1"/>
  <c r="G1522" i="1"/>
  <c r="H1522" i="1" s="1"/>
  <c r="F1447" i="1"/>
  <c r="G1451" i="1"/>
  <c r="F1458" i="1"/>
  <c r="F1554" i="1"/>
  <c r="F1475" i="1"/>
  <c r="F1476" i="1"/>
  <c r="G1476" i="1" s="1"/>
  <c r="F1499" i="1"/>
  <c r="D1580" i="1" s="1"/>
  <c r="G1580" i="1" s="1"/>
  <c r="H1580" i="1" s="1"/>
  <c r="F1190" i="1"/>
  <c r="G1190" i="1" s="1"/>
  <c r="F1197" i="1"/>
  <c r="F1230" i="1"/>
  <c r="G1230" i="1" s="1"/>
  <c r="F1238" i="1"/>
  <c r="G1238" i="1" s="1"/>
  <c r="E1096" i="1"/>
  <c r="E1110" i="1"/>
  <c r="E1118" i="1"/>
  <c r="C1125" i="1"/>
  <c r="E1125" i="1" s="1"/>
  <c r="C1159" i="1"/>
  <c r="C1176" i="1"/>
  <c r="F1207" i="1"/>
  <c r="D1258" i="1"/>
  <c r="F1258" i="1" s="1"/>
  <c r="G1258" i="1" s="1"/>
  <c r="E1282" i="1"/>
  <c r="D1364" i="1" s="1"/>
  <c r="E1294" i="1"/>
  <c r="D1376" i="1" s="1"/>
  <c r="F1443" i="1"/>
  <c r="D1524" i="1" s="1"/>
  <c r="G1524" i="1" s="1"/>
  <c r="H1524" i="1" s="1"/>
  <c r="F1444" i="1"/>
  <c r="G1444" i="1" s="1"/>
  <c r="F1527" i="1"/>
  <c r="F1528" i="1"/>
  <c r="F1449" i="1"/>
  <c r="D1530" i="1" s="1"/>
  <c r="G1530" i="1" s="1"/>
  <c r="H1530" i="1" s="1"/>
  <c r="F1452" i="1"/>
  <c r="G1452" i="1" s="1"/>
  <c r="F1542" i="1"/>
  <c r="F1463" i="1"/>
  <c r="F1511" i="1"/>
  <c r="D1592" i="1" s="1"/>
  <c r="G1592" i="1" s="1"/>
  <c r="H1592" i="1" s="1"/>
  <c r="F1569" i="1"/>
  <c r="F1654" i="1"/>
  <c r="E1683" i="1"/>
  <c r="F1524" i="1"/>
  <c r="F1560" i="1"/>
  <c r="D18" i="1"/>
  <c r="E18" i="1" s="1"/>
  <c r="C20" i="1"/>
  <c r="D20" i="1" s="1"/>
  <c r="E20" i="1" s="1"/>
  <c r="C194" i="1"/>
  <c r="G222" i="1"/>
  <c r="D382" i="1"/>
  <c r="G238" i="1"/>
  <c r="D398" i="1"/>
  <c r="G254" i="1"/>
  <c r="D414" i="1"/>
  <c r="D451" i="1"/>
  <c r="E291" i="1"/>
  <c r="F291" i="1" s="1"/>
  <c r="D475" i="1"/>
  <c r="G315" i="1"/>
  <c r="E315" i="1"/>
  <c r="F315" i="1" s="1"/>
  <c r="D495" i="1"/>
  <c r="E335" i="1"/>
  <c r="F335" i="1" s="1"/>
  <c r="D513" i="1"/>
  <c r="E353" i="1"/>
  <c r="F353" i="1" s="1"/>
  <c r="G353" i="1"/>
  <c r="G371" i="1"/>
  <c r="E371" i="1"/>
  <c r="F371" i="1" s="1"/>
  <c r="G399" i="1"/>
  <c r="E399" i="1"/>
  <c r="F399" i="1" s="1"/>
  <c r="D828" i="1"/>
  <c r="F828" i="1" s="1"/>
  <c r="G828" i="1" s="1"/>
  <c r="E660" i="1"/>
  <c r="D1222" i="1"/>
  <c r="F1222" i="1" s="1"/>
  <c r="G1222" i="1" s="1"/>
  <c r="E1060" i="1"/>
  <c r="C25" i="1"/>
  <c r="D114" i="1"/>
  <c r="B1526" i="1"/>
  <c r="B1445" i="1"/>
  <c r="B869" i="1"/>
  <c r="B784" i="1"/>
  <c r="B1195" i="1"/>
  <c r="B697" i="1"/>
  <c r="B1114" i="1"/>
  <c r="B616" i="1"/>
  <c r="B1363" i="1"/>
  <c r="B1281" i="1"/>
  <c r="B365" i="1"/>
  <c r="B125" i="1"/>
  <c r="B445" i="1" s="1"/>
  <c r="B950" i="1"/>
  <c r="B285" i="1"/>
  <c r="H285" i="1" s="1"/>
  <c r="B205" i="1"/>
  <c r="B1530" i="1"/>
  <c r="B1449" i="1"/>
  <c r="B1199" i="1"/>
  <c r="B873" i="1"/>
  <c r="B788" i="1"/>
  <c r="B1367" i="1"/>
  <c r="B701" i="1"/>
  <c r="B1118" i="1"/>
  <c r="B1037" i="1"/>
  <c r="B620" i="1"/>
  <c r="B129" i="1"/>
  <c r="B449" i="1" s="1"/>
  <c r="B1285" i="1"/>
  <c r="B954" i="1"/>
  <c r="B529" i="1"/>
  <c r="B209" i="1"/>
  <c r="A1531" i="1"/>
  <c r="A1368" i="1"/>
  <c r="A1200" i="1"/>
  <c r="A1286" i="1"/>
  <c r="A955" i="1"/>
  <c r="A874" i="1"/>
  <c r="A1450" i="1"/>
  <c r="A702" i="1"/>
  <c r="A1038" i="1"/>
  <c r="A621" i="1"/>
  <c r="A1119" i="1"/>
  <c r="A530" i="1"/>
  <c r="A290" i="1"/>
  <c r="A130" i="1"/>
  <c r="A450" i="1" s="1"/>
  <c r="A789" i="1"/>
  <c r="A370" i="1"/>
  <c r="A1535" i="1"/>
  <c r="A1454" i="1"/>
  <c r="A1372" i="1"/>
  <c r="A1204" i="1"/>
  <c r="A1042" i="1"/>
  <c r="A1290" i="1"/>
  <c r="A959" i="1"/>
  <c r="A878" i="1"/>
  <c r="A706" i="1"/>
  <c r="A793" i="1"/>
  <c r="A625" i="1"/>
  <c r="A1123" i="1"/>
  <c r="A374" i="1"/>
  <c r="A294" i="1"/>
  <c r="A134" i="1"/>
  <c r="A454" i="1" s="1"/>
  <c r="A214" i="1"/>
  <c r="B1542" i="1"/>
  <c r="B1379" i="1"/>
  <c r="B1461" i="1"/>
  <c r="B1049" i="1"/>
  <c r="B885" i="1"/>
  <c r="B800" i="1"/>
  <c r="B1297" i="1"/>
  <c r="B713" i="1"/>
  <c r="B1130" i="1"/>
  <c r="B632" i="1"/>
  <c r="B301" i="1"/>
  <c r="B966" i="1"/>
  <c r="B381" i="1"/>
  <c r="B221" i="1"/>
  <c r="B141" i="1"/>
  <c r="B461" i="1" s="1"/>
  <c r="B1211" i="1"/>
  <c r="B1546" i="1"/>
  <c r="B1465" i="1"/>
  <c r="B1301" i="1"/>
  <c r="B1383" i="1"/>
  <c r="B1053" i="1"/>
  <c r="B889" i="1"/>
  <c r="B804" i="1"/>
  <c r="B1215" i="1"/>
  <c r="B717" i="1"/>
  <c r="B1134" i="1"/>
  <c r="B636" i="1"/>
  <c r="B305" i="1"/>
  <c r="H305" i="1" s="1"/>
  <c r="B145" i="1"/>
  <c r="B465" i="1" s="1"/>
  <c r="B970" i="1"/>
  <c r="B545" i="1"/>
  <c r="B385" i="1"/>
  <c r="B225" i="1"/>
  <c r="A1547" i="1"/>
  <c r="A1302" i="1"/>
  <c r="A1216" i="1"/>
  <c r="A1054" i="1"/>
  <c r="A1384" i="1"/>
  <c r="A971" i="1"/>
  <c r="A890" i="1"/>
  <c r="A1466" i="1"/>
  <c r="A718" i="1"/>
  <c r="A386" i="1"/>
  <c r="A637" i="1"/>
  <c r="A546" i="1"/>
  <c r="A146" i="1"/>
  <c r="A466" i="1" s="1"/>
  <c r="A1135" i="1"/>
  <c r="A805" i="1"/>
  <c r="A306" i="1"/>
  <c r="A1551" i="1"/>
  <c r="A1470" i="1"/>
  <c r="A1306" i="1"/>
  <c r="A1388" i="1"/>
  <c r="A1220" i="1"/>
  <c r="A1058" i="1"/>
  <c r="A975" i="1"/>
  <c r="A894" i="1"/>
  <c r="A390" i="1"/>
  <c r="A809" i="1"/>
  <c r="A641" i="1"/>
  <c r="A722" i="1"/>
  <c r="A310" i="1"/>
  <c r="A1139" i="1"/>
  <c r="A150" i="1"/>
  <c r="A470" i="1" s="1"/>
  <c r="A230" i="1"/>
  <c r="B1558" i="1"/>
  <c r="B1477" i="1"/>
  <c r="B1395" i="1"/>
  <c r="B1313" i="1"/>
  <c r="B1065" i="1"/>
  <c r="B901" i="1"/>
  <c r="B816" i="1"/>
  <c r="B1227" i="1"/>
  <c r="B729" i="1"/>
  <c r="B1146" i="1"/>
  <c r="B648" i="1"/>
  <c r="B982" i="1"/>
  <c r="B397" i="1"/>
  <c r="B237" i="1"/>
  <c r="B157" i="1"/>
  <c r="B477" i="1" s="1"/>
  <c r="B1562" i="1"/>
  <c r="B1317" i="1"/>
  <c r="B1069" i="1"/>
  <c r="B1399" i="1"/>
  <c r="B905" i="1"/>
  <c r="B820" i="1"/>
  <c r="B733" i="1"/>
  <c r="B1481" i="1"/>
  <c r="B1231" i="1"/>
  <c r="B1150" i="1"/>
  <c r="B652" i="1"/>
  <c r="B161" i="1"/>
  <c r="B481" i="1" s="1"/>
  <c r="B986" i="1"/>
  <c r="B561" i="1"/>
  <c r="B401" i="1"/>
  <c r="B241" i="1"/>
  <c r="B1485" i="1"/>
  <c r="B1321" i="1"/>
  <c r="B1073" i="1"/>
  <c r="B909" i="1"/>
  <c r="B824" i="1"/>
  <c r="B1566" i="1"/>
  <c r="B737" i="1"/>
  <c r="B1403" i="1"/>
  <c r="B1154" i="1"/>
  <c r="B656" i="1"/>
  <c r="B1235" i="1"/>
  <c r="B165" i="1"/>
  <c r="B485" i="1" s="1"/>
  <c r="B990" i="1"/>
  <c r="B405" i="1"/>
  <c r="B245" i="1"/>
  <c r="A1486" i="1"/>
  <c r="A1567" i="1"/>
  <c r="A1322" i="1"/>
  <c r="A1404" i="1"/>
  <c r="A1236" i="1"/>
  <c r="A1074" i="1"/>
  <c r="A991" i="1"/>
  <c r="A910" i="1"/>
  <c r="A406" i="1"/>
  <c r="A825" i="1"/>
  <c r="A657" i="1"/>
  <c r="A326" i="1"/>
  <c r="A166" i="1"/>
  <c r="A486" i="1" s="1"/>
  <c r="A1155" i="1"/>
  <c r="A566" i="1"/>
  <c r="A246" i="1"/>
  <c r="A1571" i="1"/>
  <c r="A1490" i="1"/>
  <c r="A1408" i="1"/>
  <c r="A1326" i="1"/>
  <c r="A1240" i="1"/>
  <c r="A1078" i="1"/>
  <c r="A995" i="1"/>
  <c r="A914" i="1"/>
  <c r="A410" i="1"/>
  <c r="A661" i="1"/>
  <c r="A829" i="1"/>
  <c r="A742" i="1"/>
  <c r="A570" i="1"/>
  <c r="A330" i="1"/>
  <c r="A170" i="1"/>
  <c r="A490" i="1" s="1"/>
  <c r="A1159" i="1"/>
  <c r="B1578" i="1"/>
  <c r="B1333" i="1"/>
  <c r="B1415" i="1"/>
  <c r="B1247" i="1"/>
  <c r="B1085" i="1"/>
  <c r="B921" i="1"/>
  <c r="B836" i="1"/>
  <c r="B749" i="1"/>
  <c r="B1497" i="1"/>
  <c r="B1166" i="1"/>
  <c r="B668" i="1"/>
  <c r="B177" i="1"/>
  <c r="B497" i="1" s="1"/>
  <c r="B1002" i="1"/>
  <c r="B577" i="1"/>
  <c r="B417" i="1"/>
  <c r="B257" i="1"/>
  <c r="B337" i="1"/>
  <c r="H337" i="1" s="1"/>
  <c r="B1582" i="1"/>
  <c r="B1501" i="1"/>
  <c r="B1337" i="1"/>
  <c r="B1419" i="1"/>
  <c r="B1089" i="1"/>
  <c r="B925" i="1"/>
  <c r="B840" i="1"/>
  <c r="B753" i="1"/>
  <c r="B1170" i="1"/>
  <c r="B672" i="1"/>
  <c r="B341" i="1"/>
  <c r="B181" i="1"/>
  <c r="B501" i="1" s="1"/>
  <c r="B1251" i="1"/>
  <c r="B1006" i="1"/>
  <c r="B421" i="1"/>
  <c r="B261" i="1"/>
  <c r="B581" i="1"/>
  <c r="A1583" i="1"/>
  <c r="A1502" i="1"/>
  <c r="A1338" i="1"/>
  <c r="A1420" i="1"/>
  <c r="A1090" i="1"/>
  <c r="A1007" i="1"/>
  <c r="A926" i="1"/>
  <c r="A1252" i="1"/>
  <c r="A422" i="1"/>
  <c r="A841" i="1"/>
  <c r="A673" i="1"/>
  <c r="A1171" i="1"/>
  <c r="A182" i="1"/>
  <c r="A502" i="1" s="1"/>
  <c r="A754" i="1"/>
  <c r="A262" i="1"/>
  <c r="A1587" i="1"/>
  <c r="A1506" i="1"/>
  <c r="A1424" i="1"/>
  <c r="A1342" i="1"/>
  <c r="A1256" i="1"/>
  <c r="A1094" i="1"/>
  <c r="A1011" i="1"/>
  <c r="A930" i="1"/>
  <c r="A426" i="1"/>
  <c r="A677" i="1"/>
  <c r="A845" i="1"/>
  <c r="A758" i="1"/>
  <c r="A586" i="1"/>
  <c r="A1175" i="1"/>
  <c r="A186" i="1"/>
  <c r="A506" i="1" s="1"/>
  <c r="A1591" i="1"/>
  <c r="A1510" i="1"/>
  <c r="A1346" i="1"/>
  <c r="A1428" i="1"/>
  <c r="A1098" i="1"/>
  <c r="A1260" i="1"/>
  <c r="A1015" i="1"/>
  <c r="A934" i="1"/>
  <c r="A430" i="1"/>
  <c r="A849" i="1"/>
  <c r="A681" i="1"/>
  <c r="A762" i="1"/>
  <c r="A190" i="1"/>
  <c r="A510" i="1" s="1"/>
  <c r="A1179" i="1"/>
  <c r="A270" i="1"/>
  <c r="C114" i="1"/>
  <c r="E222" i="1"/>
  <c r="F222" i="1" s="1"/>
  <c r="E238" i="1"/>
  <c r="F238" i="1" s="1"/>
  <c r="D413" i="1"/>
  <c r="E253" i="1"/>
  <c r="F253" i="1" s="1"/>
  <c r="D429" i="1"/>
  <c r="E269" i="1"/>
  <c r="F269" i="1" s="1"/>
  <c r="G291" i="1"/>
  <c r="D471" i="1"/>
  <c r="G311" i="1"/>
  <c r="D482" i="1"/>
  <c r="E322" i="1"/>
  <c r="F322" i="1" s="1"/>
  <c r="G322" i="1"/>
  <c r="D487" i="1"/>
  <c r="E327" i="1"/>
  <c r="F327" i="1" s="1"/>
  <c r="E490" i="1"/>
  <c r="F490" i="1" s="1"/>
  <c r="G490" i="1"/>
  <c r="D505" i="1"/>
  <c r="E345" i="1"/>
  <c r="F345" i="1" s="1"/>
  <c r="G345" i="1"/>
  <c r="D510" i="1"/>
  <c r="G350" i="1"/>
  <c r="G360" i="1"/>
  <c r="E361" i="1"/>
  <c r="F361" i="1" s="1"/>
  <c r="G374" i="1"/>
  <c r="G407" i="1"/>
  <c r="E407" i="1"/>
  <c r="F407" i="1" s="1"/>
  <c r="G502" i="1"/>
  <c r="E521" i="1"/>
  <c r="B525" i="1"/>
  <c r="B771" i="1"/>
  <c r="D771" i="1" s="1"/>
  <c r="E600" i="1"/>
  <c r="C779" i="1"/>
  <c r="C864" i="1" s="1"/>
  <c r="E864" i="1" s="1"/>
  <c r="C1358" i="1" s="1"/>
  <c r="E1358" i="1" s="1"/>
  <c r="E692" i="1"/>
  <c r="D804" i="1"/>
  <c r="F804" i="1" s="1"/>
  <c r="G804" i="1" s="1"/>
  <c r="E636" i="1"/>
  <c r="C811" i="1"/>
  <c r="C896" i="1" s="1"/>
  <c r="E896" i="1" s="1"/>
  <c r="C1390" i="1" s="1"/>
  <c r="E1390" i="1" s="1"/>
  <c r="E724" i="1"/>
  <c r="C816" i="1"/>
  <c r="C901" i="1" s="1"/>
  <c r="E729" i="1"/>
  <c r="D819" i="1"/>
  <c r="F819" i="1" s="1"/>
  <c r="G819" i="1" s="1"/>
  <c r="E651" i="1"/>
  <c r="D836" i="1"/>
  <c r="F836" i="1" s="1"/>
  <c r="E668" i="1"/>
  <c r="C848" i="1"/>
  <c r="C933" i="1" s="1"/>
  <c r="E933" i="1" s="1"/>
  <c r="C1427" i="1" s="1"/>
  <c r="E761" i="1"/>
  <c r="D851" i="1"/>
  <c r="F851" i="1" s="1"/>
  <c r="E683" i="1"/>
  <c r="B691" i="1"/>
  <c r="E697" i="1"/>
  <c r="B707" i="1"/>
  <c r="A738" i="1"/>
  <c r="C1019" i="1"/>
  <c r="G947" i="1"/>
  <c r="D1581" i="1"/>
  <c r="G1581" i="1" s="1"/>
  <c r="H1581" i="1" s="1"/>
  <c r="G1500" i="1"/>
  <c r="D1586" i="1"/>
  <c r="G1586" i="1" s="1"/>
  <c r="H1586" i="1" s="1"/>
  <c r="G1505" i="1"/>
  <c r="E119" i="1"/>
  <c r="E200" i="1"/>
  <c r="F200" i="1" s="1"/>
  <c r="E201" i="1"/>
  <c r="F201" i="1" s="1"/>
  <c r="D362" i="1"/>
  <c r="G202" i="1"/>
  <c r="G368" i="1"/>
  <c r="D369" i="1"/>
  <c r="E209" i="1"/>
  <c r="F209" i="1" s="1"/>
  <c r="D370" i="1"/>
  <c r="G210" i="1"/>
  <c r="G230" i="1"/>
  <c r="D390" i="1"/>
  <c r="G246" i="1"/>
  <c r="D406" i="1"/>
  <c r="A250" i="1"/>
  <c r="G253" i="1"/>
  <c r="G262" i="1"/>
  <c r="D422" i="1"/>
  <c r="A266" i="1"/>
  <c r="G269" i="1"/>
  <c r="D441" i="1"/>
  <c r="E281" i="1"/>
  <c r="F281" i="1" s="1"/>
  <c r="D442" i="1"/>
  <c r="G282" i="1"/>
  <c r="B289" i="1"/>
  <c r="D457" i="1"/>
  <c r="G297" i="1"/>
  <c r="D460" i="1"/>
  <c r="E300" i="1"/>
  <c r="F300" i="1" s="1"/>
  <c r="G300" i="1"/>
  <c r="D464" i="1"/>
  <c r="E304" i="1"/>
  <c r="F304" i="1" s="1"/>
  <c r="D465" i="1"/>
  <c r="G305" i="1"/>
  <c r="D466" i="1"/>
  <c r="G306" i="1"/>
  <c r="E311" i="1"/>
  <c r="F311" i="1" s="1"/>
  <c r="G327" i="1"/>
  <c r="A338" i="1"/>
  <c r="G499" i="1"/>
  <c r="D500" i="1"/>
  <c r="E340" i="1"/>
  <c r="F340" i="1" s="1"/>
  <c r="D501" i="1"/>
  <c r="G341" i="1"/>
  <c r="D504" i="1"/>
  <c r="E344" i="1"/>
  <c r="F344" i="1" s="1"/>
  <c r="G344" i="1"/>
  <c r="A346" i="1"/>
  <c r="E350" i="1"/>
  <c r="F350" i="1" s="1"/>
  <c r="D366" i="1"/>
  <c r="E367" i="1"/>
  <c r="F367" i="1" s="1"/>
  <c r="E379" i="1"/>
  <c r="F379" i="1" s="1"/>
  <c r="G402" i="1"/>
  <c r="G415" i="1"/>
  <c r="E415" i="1"/>
  <c r="F415" i="1" s="1"/>
  <c r="C434" i="1"/>
  <c r="G434" i="1" s="1"/>
  <c r="G462" i="1"/>
  <c r="B565" i="1"/>
  <c r="A590" i="1"/>
  <c r="E611" i="1"/>
  <c r="D685" i="1"/>
  <c r="D779" i="1"/>
  <c r="F779" i="1" s="1"/>
  <c r="E633" i="1"/>
  <c r="C803" i="1"/>
  <c r="C888" i="1" s="1"/>
  <c r="E888" i="1" s="1"/>
  <c r="C1382" i="1" s="1"/>
  <c r="E1382" i="1" s="1"/>
  <c r="E716" i="1"/>
  <c r="B638" i="1"/>
  <c r="A639" i="1"/>
  <c r="C808" i="1"/>
  <c r="C893" i="1" s="1"/>
  <c r="E721" i="1"/>
  <c r="E665" i="1"/>
  <c r="A671" i="1"/>
  <c r="E1421" i="1"/>
  <c r="E675" i="1"/>
  <c r="D843" i="1"/>
  <c r="F843" i="1" s="1"/>
  <c r="G843" i="1" s="1"/>
  <c r="C778" i="1"/>
  <c r="G778" i="1" s="1"/>
  <c r="B723" i="1"/>
  <c r="E114" i="1"/>
  <c r="F114" i="1" s="1"/>
  <c r="G274" i="1"/>
  <c r="E274" i="1"/>
  <c r="F274" i="1" s="1"/>
  <c r="G270" i="1"/>
  <c r="D430" i="1"/>
  <c r="D446" i="1"/>
  <c r="E286" i="1"/>
  <c r="F286" i="1" s="1"/>
  <c r="G286" i="1"/>
  <c r="D483" i="1"/>
  <c r="G323" i="1"/>
  <c r="E323" i="1"/>
  <c r="F323" i="1" s="1"/>
  <c r="D491" i="1"/>
  <c r="E331" i="1"/>
  <c r="F331" i="1" s="1"/>
  <c r="G331" i="1"/>
  <c r="E494" i="1"/>
  <c r="F494" i="1" s="1"/>
  <c r="G494" i="1"/>
  <c r="D496" i="1"/>
  <c r="G336" i="1"/>
  <c r="D506" i="1"/>
  <c r="G346" i="1"/>
  <c r="E346" i="1"/>
  <c r="F346" i="1" s="1"/>
  <c r="G431" i="1"/>
  <c r="E431" i="1"/>
  <c r="F431" i="1" s="1"/>
  <c r="D796" i="1"/>
  <c r="F796" i="1" s="1"/>
  <c r="G796" i="1" s="1"/>
  <c r="E628" i="1"/>
  <c r="C825" i="1"/>
  <c r="C910" i="1" s="1"/>
  <c r="E738" i="1"/>
  <c r="C1197" i="1"/>
  <c r="C1283" i="1" s="1"/>
  <c r="E1283" i="1" s="1"/>
  <c r="D1365" i="1" s="1"/>
  <c r="E1365" i="1" s="1"/>
  <c r="C1116" i="1"/>
  <c r="E1116" i="1" s="1"/>
  <c r="C1135" i="1"/>
  <c r="E1135" i="1" s="1"/>
  <c r="C1216" i="1"/>
  <c r="C1302" i="1" s="1"/>
  <c r="E1302" i="1" s="1"/>
  <c r="D1384" i="1" s="1"/>
  <c r="C1260" i="1"/>
  <c r="C1346" i="1" s="1"/>
  <c r="E1346" i="1" s="1"/>
  <c r="D1428" i="1" s="1"/>
  <c r="C1179" i="1"/>
  <c r="E1179" i="1" s="1"/>
  <c r="D26" i="1"/>
  <c r="E26" i="1" s="1"/>
  <c r="B1522" i="1"/>
  <c r="B1441" i="1"/>
  <c r="B1359" i="1"/>
  <c r="B1191" i="1"/>
  <c r="B865" i="1"/>
  <c r="B780" i="1"/>
  <c r="B693" i="1"/>
  <c r="B1110" i="1"/>
  <c r="B1029" i="1"/>
  <c r="B612" i="1"/>
  <c r="B361" i="1"/>
  <c r="B946" i="1"/>
  <c r="B521" i="1"/>
  <c r="B281" i="1"/>
  <c r="B201" i="1"/>
  <c r="B121" i="1"/>
  <c r="B441" i="1" s="1"/>
  <c r="B1277" i="1"/>
  <c r="A1523" i="1"/>
  <c r="A1442" i="1"/>
  <c r="A1192" i="1"/>
  <c r="A1278" i="1"/>
  <c r="A947" i="1"/>
  <c r="A866" i="1"/>
  <c r="A1360" i="1"/>
  <c r="A694" i="1"/>
  <c r="A1030" i="1"/>
  <c r="A613" i="1"/>
  <c r="A781" i="1"/>
  <c r="A522" i="1"/>
  <c r="A122" i="1"/>
  <c r="A442" i="1" s="1"/>
  <c r="A1111" i="1"/>
  <c r="A1527" i="1"/>
  <c r="A1446" i="1"/>
  <c r="A1364" i="1"/>
  <c r="A1196" i="1"/>
  <c r="A1282" i="1"/>
  <c r="A951" i="1"/>
  <c r="A870" i="1"/>
  <c r="A698" i="1"/>
  <c r="A785" i="1"/>
  <c r="A617" i="1"/>
  <c r="A286" i="1"/>
  <c r="A366" i="1"/>
  <c r="A126" i="1"/>
  <c r="A446" i="1" s="1"/>
  <c r="A1115" i="1"/>
  <c r="B1534" i="1"/>
  <c r="B1371" i="1"/>
  <c r="B877" i="1"/>
  <c r="B792" i="1"/>
  <c r="B705" i="1"/>
  <c r="B1453" i="1"/>
  <c r="B1122" i="1"/>
  <c r="B624" i="1"/>
  <c r="B1203" i="1"/>
  <c r="B373" i="1"/>
  <c r="B133" i="1"/>
  <c r="B453" i="1" s="1"/>
  <c r="B1289" i="1"/>
  <c r="B1041" i="1"/>
  <c r="B958" i="1"/>
  <c r="B213" i="1"/>
  <c r="B1538" i="1"/>
  <c r="B1457" i="1"/>
  <c r="B1375" i="1"/>
  <c r="B1045" i="1"/>
  <c r="B1207" i="1"/>
  <c r="B881" i="1"/>
  <c r="B796" i="1"/>
  <c r="B1293" i="1"/>
  <c r="B709" i="1"/>
  <c r="B1126" i="1"/>
  <c r="B628" i="1"/>
  <c r="B297" i="1"/>
  <c r="B137" i="1"/>
  <c r="B457" i="1" s="1"/>
  <c r="B962" i="1"/>
  <c r="B537" i="1"/>
  <c r="B377" i="1"/>
  <c r="B217" i="1"/>
  <c r="A1539" i="1"/>
  <c r="A1376" i="1"/>
  <c r="A1458" i="1"/>
  <c r="A1208" i="1"/>
  <c r="A1046" i="1"/>
  <c r="A1294" i="1"/>
  <c r="A963" i="1"/>
  <c r="A882" i="1"/>
  <c r="A710" i="1"/>
  <c r="A378" i="1"/>
  <c r="A629" i="1"/>
  <c r="A797" i="1"/>
  <c r="A538" i="1"/>
  <c r="A138" i="1"/>
  <c r="A458" i="1" s="1"/>
  <c r="A1127" i="1"/>
  <c r="A1543" i="1"/>
  <c r="A1462" i="1"/>
  <c r="A1212" i="1"/>
  <c r="A1050" i="1"/>
  <c r="A1298" i="1"/>
  <c r="A967" i="1"/>
  <c r="A886" i="1"/>
  <c r="A714" i="1"/>
  <c r="A382" i="1"/>
  <c r="A801" i="1"/>
  <c r="A633" i="1"/>
  <c r="A1380" i="1"/>
  <c r="A142" i="1"/>
  <c r="A462" i="1" s="1"/>
  <c r="A1131" i="1"/>
  <c r="A542" i="1"/>
  <c r="A222" i="1"/>
  <c r="B1550" i="1"/>
  <c r="B1469" i="1"/>
  <c r="B1305" i="1"/>
  <c r="B1387" i="1"/>
  <c r="B1057" i="1"/>
  <c r="B893" i="1"/>
  <c r="B808" i="1"/>
  <c r="B721" i="1"/>
  <c r="B1138" i="1"/>
  <c r="B640" i="1"/>
  <c r="B149" i="1"/>
  <c r="B469" i="1" s="1"/>
  <c r="B1219" i="1"/>
  <c r="B974" i="1"/>
  <c r="B389" i="1"/>
  <c r="B229" i="1"/>
  <c r="B549" i="1"/>
  <c r="B1554" i="1"/>
  <c r="B1309" i="1"/>
  <c r="B1391" i="1"/>
  <c r="B1061" i="1"/>
  <c r="B897" i="1"/>
  <c r="B812" i="1"/>
  <c r="B725" i="1"/>
  <c r="B1142" i="1"/>
  <c r="B644" i="1"/>
  <c r="B1223" i="1"/>
  <c r="B978" i="1"/>
  <c r="B553" i="1"/>
  <c r="B393" i="1"/>
  <c r="B233" i="1"/>
  <c r="B153" i="1"/>
  <c r="B473" i="1" s="1"/>
  <c r="B1473" i="1"/>
  <c r="A1555" i="1"/>
  <c r="A1474" i="1"/>
  <c r="A1392" i="1"/>
  <c r="A1310" i="1"/>
  <c r="A1224" i="1"/>
  <c r="A1062" i="1"/>
  <c r="A979" i="1"/>
  <c r="A898" i="1"/>
  <c r="A394" i="1"/>
  <c r="A645" i="1"/>
  <c r="A1143" i="1"/>
  <c r="A813" i="1"/>
  <c r="A726" i="1"/>
  <c r="A554" i="1"/>
  <c r="A314" i="1"/>
  <c r="A154" i="1"/>
  <c r="A474" i="1" s="1"/>
  <c r="A1559" i="1"/>
  <c r="A1478" i="1"/>
  <c r="A1314" i="1"/>
  <c r="A1396" i="1"/>
  <c r="A1228" i="1"/>
  <c r="A1066" i="1"/>
  <c r="A983" i="1"/>
  <c r="A902" i="1"/>
  <c r="A398" i="1"/>
  <c r="A817" i="1"/>
  <c r="A649" i="1"/>
  <c r="A318" i="1"/>
  <c r="A1147" i="1"/>
  <c r="A730" i="1"/>
  <c r="A158" i="1"/>
  <c r="A478" i="1" s="1"/>
  <c r="A238" i="1"/>
  <c r="A1563" i="1"/>
  <c r="A1482" i="1"/>
  <c r="A1318" i="1"/>
  <c r="A1400" i="1"/>
  <c r="A1232" i="1"/>
  <c r="A1070" i="1"/>
  <c r="A987" i="1"/>
  <c r="A906" i="1"/>
  <c r="A402" i="1"/>
  <c r="A653" i="1"/>
  <c r="A562" i="1"/>
  <c r="A322" i="1"/>
  <c r="A1151" i="1"/>
  <c r="A162" i="1"/>
  <c r="A482" i="1" s="1"/>
  <c r="A734" i="1"/>
  <c r="B1570" i="1"/>
  <c r="B1325" i="1"/>
  <c r="B1407" i="1"/>
  <c r="B1239" i="1"/>
  <c r="B1077" i="1"/>
  <c r="B913" i="1"/>
  <c r="B828" i="1"/>
  <c r="B741" i="1"/>
  <c r="B1158" i="1"/>
  <c r="B660" i="1"/>
  <c r="B1489" i="1"/>
  <c r="B994" i="1"/>
  <c r="B569" i="1"/>
  <c r="B409" i="1"/>
  <c r="B249" i="1"/>
  <c r="B169" i="1"/>
  <c r="B489" i="1" s="1"/>
  <c r="B329" i="1"/>
  <c r="B1574" i="1"/>
  <c r="B1493" i="1"/>
  <c r="B1411" i="1"/>
  <c r="B1329" i="1"/>
  <c r="B1081" i="1"/>
  <c r="B1243" i="1"/>
  <c r="B917" i="1"/>
  <c r="B832" i="1"/>
  <c r="B745" i="1"/>
  <c r="B1162" i="1"/>
  <c r="B664" i="1"/>
  <c r="B173" i="1"/>
  <c r="B493" i="1" s="1"/>
  <c r="B998" i="1"/>
  <c r="B413" i="1"/>
  <c r="B253" i="1"/>
  <c r="B573" i="1"/>
  <c r="A1575" i="1"/>
  <c r="A1494" i="1"/>
  <c r="A1330" i="1"/>
  <c r="A1082" i="1"/>
  <c r="A1412" i="1"/>
  <c r="A999" i="1"/>
  <c r="A918" i="1"/>
  <c r="A1244" i="1"/>
  <c r="A414" i="1"/>
  <c r="A833" i="1"/>
  <c r="A665" i="1"/>
  <c r="A1163" i="1"/>
  <c r="A746" i="1"/>
  <c r="A334" i="1"/>
  <c r="A174" i="1"/>
  <c r="A494" i="1" s="1"/>
  <c r="A574" i="1"/>
  <c r="A254" i="1"/>
  <c r="A1579" i="1"/>
  <c r="A1498" i="1"/>
  <c r="A1334" i="1"/>
  <c r="A1248" i="1"/>
  <c r="A1086" i="1"/>
  <c r="A1003" i="1"/>
  <c r="A922" i="1"/>
  <c r="A418" i="1"/>
  <c r="A669" i="1"/>
  <c r="A1167" i="1"/>
  <c r="A578" i="1"/>
  <c r="A1416" i="1"/>
  <c r="A178" i="1"/>
  <c r="A498" i="1" s="1"/>
  <c r="B1586" i="1"/>
  <c r="B1341" i="1"/>
  <c r="B1423" i="1"/>
  <c r="B1255" i="1"/>
  <c r="B1093" i="1"/>
  <c r="B929" i="1"/>
  <c r="B844" i="1"/>
  <c r="B757" i="1"/>
  <c r="B1174" i="1"/>
  <c r="B676" i="1"/>
  <c r="B185" i="1"/>
  <c r="B505" i="1" s="1"/>
  <c r="B1010" i="1"/>
  <c r="B585" i="1"/>
  <c r="B425" i="1"/>
  <c r="B345" i="1"/>
  <c r="B265" i="1"/>
  <c r="B1590" i="1"/>
  <c r="B1509" i="1"/>
  <c r="B1427" i="1"/>
  <c r="B1345" i="1"/>
  <c r="B1097" i="1"/>
  <c r="B933" i="1"/>
  <c r="B848" i="1"/>
  <c r="B1259" i="1"/>
  <c r="B761" i="1"/>
  <c r="B1178" i="1"/>
  <c r="B680" i="1"/>
  <c r="B189" i="1"/>
  <c r="B509" i="1" s="1"/>
  <c r="B1014" i="1"/>
  <c r="B429" i="1"/>
  <c r="B349" i="1"/>
  <c r="B269" i="1"/>
  <c r="B1594" i="1"/>
  <c r="B1349" i="1"/>
  <c r="B1513" i="1"/>
  <c r="B1263" i="1"/>
  <c r="B1101" i="1"/>
  <c r="B937" i="1"/>
  <c r="B852" i="1"/>
  <c r="B765" i="1"/>
  <c r="B1182" i="1"/>
  <c r="B684" i="1"/>
  <c r="B1431" i="1"/>
  <c r="B193" i="1"/>
  <c r="B513" i="1" s="1"/>
  <c r="B1018" i="1"/>
  <c r="B593" i="1"/>
  <c r="B433" i="1"/>
  <c r="B353" i="1"/>
  <c r="B273" i="1"/>
  <c r="G205" i="1"/>
  <c r="E206" i="1"/>
  <c r="F206" i="1" s="1"/>
  <c r="D381" i="1"/>
  <c r="E221" i="1"/>
  <c r="F221" i="1" s="1"/>
  <c r="D397" i="1"/>
  <c r="E237" i="1"/>
  <c r="F237" i="1" s="1"/>
  <c r="E254" i="1"/>
  <c r="F254" i="1" s="1"/>
  <c r="D445" i="1"/>
  <c r="E285" i="1"/>
  <c r="F285" i="1" s="1"/>
  <c r="G285" i="1"/>
  <c r="E450" i="1"/>
  <c r="F450" i="1" s="1"/>
  <c r="G450" i="1"/>
  <c r="D461" i="1"/>
  <c r="G301" i="1"/>
  <c r="E301" i="1"/>
  <c r="F301" i="1" s="1"/>
  <c r="D470" i="1"/>
  <c r="E310" i="1"/>
  <c r="F310" i="1" s="1"/>
  <c r="D474" i="1"/>
  <c r="E314" i="1"/>
  <c r="F314" i="1" s="1"/>
  <c r="G314" i="1"/>
  <c r="D478" i="1"/>
  <c r="E318" i="1"/>
  <c r="F318" i="1" s="1"/>
  <c r="D479" i="1"/>
  <c r="G319" i="1"/>
  <c r="D486" i="1"/>
  <c r="E326" i="1"/>
  <c r="F326" i="1" s="1"/>
  <c r="D488" i="1"/>
  <c r="G328" i="1"/>
  <c r="G335" i="1"/>
  <c r="D509" i="1"/>
  <c r="E349" i="1"/>
  <c r="F349" i="1" s="1"/>
  <c r="B369" i="1"/>
  <c r="D787" i="1"/>
  <c r="F787" i="1" s="1"/>
  <c r="E619" i="1"/>
  <c r="B1520" i="1"/>
  <c r="B1439" i="1"/>
  <c r="B1357" i="1"/>
  <c r="B1189" i="1"/>
  <c r="B1275" i="1"/>
  <c r="B1027" i="1"/>
  <c r="B863" i="1"/>
  <c r="B519" i="1"/>
  <c r="B1108" i="1"/>
  <c r="B119" i="1"/>
  <c r="B439" i="1" s="1"/>
  <c r="B610" i="1"/>
  <c r="B944" i="1"/>
  <c r="B778" i="1"/>
  <c r="A1521" i="1"/>
  <c r="A1358" i="1"/>
  <c r="A1440" i="1"/>
  <c r="A1276" i="1"/>
  <c r="A1109" i="1"/>
  <c r="A1028" i="1"/>
  <c r="A945" i="1"/>
  <c r="A779" i="1"/>
  <c r="A1190" i="1"/>
  <c r="A520" i="1"/>
  <c r="A360" i="1"/>
  <c r="A864" i="1"/>
  <c r="A692" i="1"/>
  <c r="A611" i="1"/>
  <c r="A280" i="1"/>
  <c r="A200" i="1"/>
  <c r="A120" i="1"/>
  <c r="A440" i="1" s="1"/>
  <c r="B1524" i="1"/>
  <c r="B1443" i="1"/>
  <c r="B1361" i="1"/>
  <c r="B1193" i="1"/>
  <c r="B1279" i="1"/>
  <c r="B1031" i="1"/>
  <c r="B867" i="1"/>
  <c r="B523" i="1"/>
  <c r="B782" i="1"/>
  <c r="B123" i="1"/>
  <c r="B443" i="1" s="1"/>
  <c r="B948" i="1"/>
  <c r="B1112" i="1"/>
  <c r="B363" i="1"/>
  <c r="B283" i="1"/>
  <c r="A1525" i="1"/>
  <c r="A1362" i="1"/>
  <c r="A1280" i="1"/>
  <c r="A1444" i="1"/>
  <c r="A1194" i="1"/>
  <c r="A1113" i="1"/>
  <c r="A1032" i="1"/>
  <c r="A949" i="1"/>
  <c r="A783" i="1"/>
  <c r="A524" i="1"/>
  <c r="A364" i="1"/>
  <c r="A868" i="1"/>
  <c r="A696" i="1"/>
  <c r="A284" i="1"/>
  <c r="A204" i="1"/>
  <c r="A124" i="1"/>
  <c r="A444" i="1" s="1"/>
  <c r="B1528" i="1"/>
  <c r="B1447" i="1"/>
  <c r="B1197" i="1"/>
  <c r="B1365" i="1"/>
  <c r="B1283" i="1"/>
  <c r="B1035" i="1"/>
  <c r="B871" i="1"/>
  <c r="B527" i="1"/>
  <c r="B786" i="1"/>
  <c r="B287" i="1"/>
  <c r="H287" i="1" s="1"/>
  <c r="B618" i="1"/>
  <c r="B127" i="1"/>
  <c r="B447" i="1" s="1"/>
  <c r="B952" i="1"/>
  <c r="A1529" i="1"/>
  <c r="A1366" i="1"/>
  <c r="A1448" i="1"/>
  <c r="A1284" i="1"/>
  <c r="A1117" i="1"/>
  <c r="A1036" i="1"/>
  <c r="A953" i="1"/>
  <c r="A787" i="1"/>
  <c r="A528" i="1"/>
  <c r="A1198" i="1"/>
  <c r="A368" i="1"/>
  <c r="A872" i="1"/>
  <c r="A700" i="1"/>
  <c r="A619" i="1"/>
  <c r="A208" i="1"/>
  <c r="A128" i="1"/>
  <c r="A448" i="1" s="1"/>
  <c r="B1532" i="1"/>
  <c r="B1201" i="1"/>
  <c r="B1287" i="1"/>
  <c r="B1039" i="1"/>
  <c r="B875" i="1"/>
  <c r="B531" i="1"/>
  <c r="B1451" i="1"/>
  <c r="B1369" i="1"/>
  <c r="B790" i="1"/>
  <c r="B131" i="1"/>
  <c r="B451" i="1" s="1"/>
  <c r="B956" i="1"/>
  <c r="B371" i="1"/>
  <c r="B291" i="1"/>
  <c r="B1120" i="1"/>
  <c r="B622" i="1"/>
  <c r="A1533" i="1"/>
  <c r="A1452" i="1"/>
  <c r="A1370" i="1"/>
  <c r="A1288" i="1"/>
  <c r="A1202" i="1"/>
  <c r="A1121" i="1"/>
  <c r="A1040" i="1"/>
  <c r="A957" i="1"/>
  <c r="A791" i="1"/>
  <c r="A532" i="1"/>
  <c r="A876" i="1"/>
  <c r="A704" i="1"/>
  <c r="A212" i="1"/>
  <c r="A132" i="1"/>
  <c r="A452" i="1" s="1"/>
  <c r="A623" i="1"/>
  <c r="A292" i="1"/>
  <c r="B1536" i="1"/>
  <c r="B1455" i="1"/>
  <c r="B1373" i="1"/>
  <c r="B1205" i="1"/>
  <c r="B1291" i="1"/>
  <c r="B879" i="1"/>
  <c r="B535" i="1"/>
  <c r="B1124" i="1"/>
  <c r="B1043" i="1"/>
  <c r="B626" i="1"/>
  <c r="B295" i="1"/>
  <c r="B135" i="1"/>
  <c r="B455" i="1" s="1"/>
  <c r="B960" i="1"/>
  <c r="A1537" i="1"/>
  <c r="A1374" i="1"/>
  <c r="A1292" i="1"/>
  <c r="A1125" i="1"/>
  <c r="A961" i="1"/>
  <c r="A795" i="1"/>
  <c r="A1456" i="1"/>
  <c r="A536" i="1"/>
  <c r="A1206" i="1"/>
  <c r="A376" i="1"/>
  <c r="A1044" i="1"/>
  <c r="A880" i="1"/>
  <c r="A708" i="1"/>
  <c r="A627" i="1"/>
  <c r="A216" i="1"/>
  <c r="A136" i="1"/>
  <c r="A456" i="1" s="1"/>
  <c r="B1540" i="1"/>
  <c r="B1377" i="1"/>
  <c r="B1459" i="1"/>
  <c r="B1209" i="1"/>
  <c r="B1295" i="1"/>
  <c r="B1047" i="1"/>
  <c r="B883" i="1"/>
  <c r="B539" i="1"/>
  <c r="B379" i="1"/>
  <c r="B798" i="1"/>
  <c r="B139" i="1"/>
  <c r="B459" i="1" s="1"/>
  <c r="B964" i="1"/>
  <c r="B1128" i="1"/>
  <c r="B630" i="1"/>
  <c r="A1541" i="1"/>
  <c r="A1460" i="1"/>
  <c r="A1296" i="1"/>
  <c r="A1378" i="1"/>
  <c r="A1048" i="1"/>
  <c r="A1129" i="1"/>
  <c r="A965" i="1"/>
  <c r="A799" i="1"/>
  <c r="A1210" i="1"/>
  <c r="A540" i="1"/>
  <c r="A380" i="1"/>
  <c r="A300" i="1"/>
  <c r="A884" i="1"/>
  <c r="A712" i="1"/>
  <c r="A220" i="1"/>
  <c r="A140" i="1"/>
  <c r="A460" i="1" s="1"/>
  <c r="A631" i="1"/>
  <c r="B1544" i="1"/>
  <c r="B1463" i="1"/>
  <c r="B1381" i="1"/>
  <c r="B1213" i="1"/>
  <c r="B1299" i="1"/>
  <c r="B1051" i="1"/>
  <c r="B887" i="1"/>
  <c r="B543" i="1"/>
  <c r="B383" i="1"/>
  <c r="B802" i="1"/>
  <c r="B143" i="1"/>
  <c r="B463" i="1" s="1"/>
  <c r="B968" i="1"/>
  <c r="B1132" i="1"/>
  <c r="B634" i="1"/>
  <c r="A1545" i="1"/>
  <c r="A1464" i="1"/>
  <c r="A1300" i="1"/>
  <c r="A1133" i="1"/>
  <c r="A1052" i="1"/>
  <c r="A969" i="1"/>
  <c r="A803" i="1"/>
  <c r="A544" i="1"/>
  <c r="A1214" i="1"/>
  <c r="A384" i="1"/>
  <c r="A304" i="1"/>
  <c r="A1382" i="1"/>
  <c r="A888" i="1"/>
  <c r="A716" i="1"/>
  <c r="A635" i="1"/>
  <c r="A224" i="1"/>
  <c r="A144" i="1"/>
  <c r="A464" i="1" s="1"/>
  <c r="B1548" i="1"/>
  <c r="B1385" i="1"/>
  <c r="B1217" i="1"/>
  <c r="B1467" i="1"/>
  <c r="B1303" i="1"/>
  <c r="B891" i="1"/>
  <c r="B547" i="1"/>
  <c r="B387" i="1"/>
  <c r="B1055" i="1"/>
  <c r="B806" i="1"/>
  <c r="B1136" i="1"/>
  <c r="B147" i="1"/>
  <c r="B467" i="1" s="1"/>
  <c r="B972" i="1"/>
  <c r="A1549" i="1"/>
  <c r="A1468" i="1"/>
  <c r="A1386" i="1"/>
  <c r="A1137" i="1"/>
  <c r="A973" i="1"/>
  <c r="A807" i="1"/>
  <c r="A1056" i="1"/>
  <c r="A548" i="1"/>
  <c r="A388" i="1"/>
  <c r="A892" i="1"/>
  <c r="A720" i="1"/>
  <c r="A308" i="1"/>
  <c r="A228" i="1"/>
  <c r="A148" i="1"/>
  <c r="A468" i="1" s="1"/>
  <c r="A1304" i="1"/>
  <c r="B1552" i="1"/>
  <c r="B1471" i="1"/>
  <c r="B1389" i="1"/>
  <c r="B1221" i="1"/>
  <c r="B1307" i="1"/>
  <c r="B895" i="1"/>
  <c r="B551" i="1"/>
  <c r="B391" i="1"/>
  <c r="B1059" i="1"/>
  <c r="B311" i="1"/>
  <c r="B151" i="1"/>
  <c r="B471" i="1" s="1"/>
  <c r="B976" i="1"/>
  <c r="B642" i="1"/>
  <c r="A1553" i="1"/>
  <c r="A1390" i="1"/>
  <c r="A1141" i="1"/>
  <c r="A977" i="1"/>
  <c r="A811" i="1"/>
  <c r="A1222" i="1"/>
  <c r="A552" i="1"/>
  <c r="A1308" i="1"/>
  <c r="A1060" i="1"/>
  <c r="A392" i="1"/>
  <c r="A896" i="1"/>
  <c r="A724" i="1"/>
  <c r="A643" i="1"/>
  <c r="A232" i="1"/>
  <c r="A152" i="1"/>
  <c r="A472" i="1" s="1"/>
  <c r="A1472" i="1"/>
  <c r="B1556" i="1"/>
  <c r="B1393" i="1"/>
  <c r="B1225" i="1"/>
  <c r="B1475" i="1"/>
  <c r="B1063" i="1"/>
  <c r="B1311" i="1"/>
  <c r="B899" i="1"/>
  <c r="B555" i="1"/>
  <c r="B395" i="1"/>
  <c r="B814" i="1"/>
  <c r="B315" i="1"/>
  <c r="B155" i="1"/>
  <c r="B475" i="1" s="1"/>
  <c r="B1144" i="1"/>
  <c r="B980" i="1"/>
  <c r="A1557" i="1"/>
  <c r="A1476" i="1"/>
  <c r="A1394" i="1"/>
  <c r="A1064" i="1"/>
  <c r="A1145" i="1"/>
  <c r="A981" i="1"/>
  <c r="A815" i="1"/>
  <c r="A556" i="1"/>
  <c r="A1226" i="1"/>
  <c r="A396" i="1"/>
  <c r="A1312" i="1"/>
  <c r="A900" i="1"/>
  <c r="A728" i="1"/>
  <c r="A236" i="1"/>
  <c r="A156" i="1"/>
  <c r="A476" i="1" s="1"/>
  <c r="B1560" i="1"/>
  <c r="B1479" i="1"/>
  <c r="B1229" i="1"/>
  <c r="B1315" i="1"/>
  <c r="B1067" i="1"/>
  <c r="B903" i="1"/>
  <c r="B559" i="1"/>
  <c r="B399" i="1"/>
  <c r="B1397" i="1"/>
  <c r="B818" i="1"/>
  <c r="B731" i="1"/>
  <c r="B319" i="1"/>
  <c r="B159" i="1"/>
  <c r="B479" i="1" s="1"/>
  <c r="B984" i="1"/>
  <c r="B650" i="1"/>
  <c r="B1148" i="1"/>
  <c r="A1561" i="1"/>
  <c r="A1398" i="1"/>
  <c r="A1149" i="1"/>
  <c r="A1068" i="1"/>
  <c r="A985" i="1"/>
  <c r="A819" i="1"/>
  <c r="A560" i="1"/>
  <c r="A1480" i="1"/>
  <c r="A1316" i="1"/>
  <c r="A400" i="1"/>
  <c r="A1230" i="1"/>
  <c r="A904" i="1"/>
  <c r="A651" i="1"/>
  <c r="A240" i="1"/>
  <c r="A160" i="1"/>
  <c r="A480" i="1" s="1"/>
  <c r="B1233" i="1"/>
  <c r="B1483" i="1"/>
  <c r="B1401" i="1"/>
  <c r="B1319" i="1"/>
  <c r="B907" i="1"/>
  <c r="B563" i="1"/>
  <c r="B403" i="1"/>
  <c r="B1564" i="1"/>
  <c r="B822" i="1"/>
  <c r="B1152" i="1"/>
  <c r="B323" i="1"/>
  <c r="B1071" i="1"/>
  <c r="B988" i="1"/>
  <c r="B735" i="1"/>
  <c r="B163" i="1"/>
  <c r="B483" i="1" s="1"/>
  <c r="B654" i="1"/>
  <c r="A1565" i="1"/>
  <c r="A1484" i="1"/>
  <c r="A1402" i="1"/>
  <c r="A1153" i="1"/>
  <c r="A989" i="1"/>
  <c r="A823" i="1"/>
  <c r="A564" i="1"/>
  <c r="A1234" i="1"/>
  <c r="A404" i="1"/>
  <c r="A1320" i="1"/>
  <c r="A908" i="1"/>
  <c r="A244" i="1"/>
  <c r="A164" i="1"/>
  <c r="A484" i="1" s="1"/>
  <c r="A655" i="1"/>
  <c r="A736" i="1"/>
  <c r="B1568" i="1"/>
  <c r="B1487" i="1"/>
  <c r="B1405" i="1"/>
  <c r="B1237" i="1"/>
  <c r="B1323" i="1"/>
  <c r="B911" i="1"/>
  <c r="B567" i="1"/>
  <c r="B407" i="1"/>
  <c r="B167" i="1"/>
  <c r="B487" i="1" s="1"/>
  <c r="B992" i="1"/>
  <c r="B1156" i="1"/>
  <c r="B658" i="1"/>
  <c r="B327" i="1"/>
  <c r="B1075" i="1"/>
  <c r="B739" i="1"/>
  <c r="A1569" i="1"/>
  <c r="A1406" i="1"/>
  <c r="A1157" i="1"/>
  <c r="A993" i="1"/>
  <c r="A827" i="1"/>
  <c r="A568" i="1"/>
  <c r="A1324" i="1"/>
  <c r="A1238" i="1"/>
  <c r="A1488" i="1"/>
  <c r="A740" i="1"/>
  <c r="A408" i="1"/>
  <c r="A1076" i="1"/>
  <c r="A912" i="1"/>
  <c r="A659" i="1"/>
  <c r="A248" i="1"/>
  <c r="A168" i="1"/>
  <c r="A488" i="1" s="1"/>
  <c r="B1572" i="1"/>
  <c r="B1409" i="1"/>
  <c r="B1491" i="1"/>
  <c r="B1079" i="1"/>
  <c r="B1327" i="1"/>
  <c r="B1241" i="1"/>
  <c r="B915" i="1"/>
  <c r="B571" i="1"/>
  <c r="B411" i="1"/>
  <c r="B830" i="1"/>
  <c r="B996" i="1"/>
  <c r="B331" i="1"/>
  <c r="B171" i="1"/>
  <c r="B491" i="1" s="1"/>
  <c r="B743" i="1"/>
  <c r="B662" i="1"/>
  <c r="A1492" i="1"/>
  <c r="A1573" i="1"/>
  <c r="A1242" i="1"/>
  <c r="A1080" i="1"/>
  <c r="A1161" i="1"/>
  <c r="A997" i="1"/>
  <c r="A831" i="1"/>
  <c r="A1410" i="1"/>
  <c r="A572" i="1"/>
  <c r="A412" i="1"/>
  <c r="A1328" i="1"/>
  <c r="A916" i="1"/>
  <c r="A744" i="1"/>
  <c r="A252" i="1"/>
  <c r="A172" i="1"/>
  <c r="A492" i="1" s="1"/>
  <c r="A663" i="1"/>
  <c r="B1576" i="1"/>
  <c r="B1495" i="1"/>
  <c r="B1413" i="1"/>
  <c r="B1245" i="1"/>
  <c r="B1331" i="1"/>
  <c r="B1083" i="1"/>
  <c r="B919" i="1"/>
  <c r="B575" i="1"/>
  <c r="B415" i="1"/>
  <c r="B834" i="1"/>
  <c r="B747" i="1"/>
  <c r="B175" i="1"/>
  <c r="B495" i="1" s="1"/>
  <c r="B666" i="1"/>
  <c r="B335" i="1"/>
  <c r="B1000" i="1"/>
  <c r="A1577" i="1"/>
  <c r="A1414" i="1"/>
  <c r="A1165" i="1"/>
  <c r="A1084" i="1"/>
  <c r="A1001" i="1"/>
  <c r="A835" i="1"/>
  <c r="A576" i="1"/>
  <c r="A1496" i="1"/>
  <c r="A1332" i="1"/>
  <c r="A1246" i="1"/>
  <c r="A416" i="1"/>
  <c r="A920" i="1"/>
  <c r="A667" i="1"/>
  <c r="A256" i="1"/>
  <c r="A176" i="1"/>
  <c r="A496" i="1" s="1"/>
  <c r="A748" i="1"/>
  <c r="B1580" i="1"/>
  <c r="B1417" i="1"/>
  <c r="B1499" i="1"/>
  <c r="B1249" i="1"/>
  <c r="B1335" i="1"/>
  <c r="B923" i="1"/>
  <c r="B579" i="1"/>
  <c r="B419" i="1"/>
  <c r="B1087" i="1"/>
  <c r="B838" i="1"/>
  <c r="B179" i="1"/>
  <c r="B499" i="1" s="1"/>
  <c r="B1004" i="1"/>
  <c r="B751" i="1"/>
  <c r="B1168" i="1"/>
  <c r="A1500" i="1"/>
  <c r="A1418" i="1"/>
  <c r="A1250" i="1"/>
  <c r="A1581" i="1"/>
  <c r="A1169" i="1"/>
  <c r="A1005" i="1"/>
  <c r="A839" i="1"/>
  <c r="A1088" i="1"/>
  <c r="A580" i="1"/>
  <c r="A420" i="1"/>
  <c r="A340" i="1"/>
  <c r="A924" i="1"/>
  <c r="A260" i="1"/>
  <c r="A180" i="1"/>
  <c r="A500" i="1" s="1"/>
  <c r="A1336" i="1"/>
  <c r="B1584" i="1"/>
  <c r="B1503" i="1"/>
  <c r="B1421" i="1"/>
  <c r="B1253" i="1"/>
  <c r="B1339" i="1"/>
  <c r="B927" i="1"/>
  <c r="B583" i="1"/>
  <c r="B423" i="1"/>
  <c r="B1091" i="1"/>
  <c r="B183" i="1"/>
  <c r="B503" i="1" s="1"/>
  <c r="B1008" i="1"/>
  <c r="B674" i="1"/>
  <c r="B1172" i="1"/>
  <c r="B842" i="1"/>
  <c r="A1422" i="1"/>
  <c r="A1585" i="1"/>
  <c r="A1254" i="1"/>
  <c r="A1173" i="1"/>
  <c r="A1009" i="1"/>
  <c r="A843" i="1"/>
  <c r="A584" i="1"/>
  <c r="A1340" i="1"/>
  <c r="A1092" i="1"/>
  <c r="A756" i="1"/>
  <c r="A424" i="1"/>
  <c r="A344" i="1"/>
  <c r="A928" i="1"/>
  <c r="A675" i="1"/>
  <c r="A264" i="1"/>
  <c r="A184" i="1"/>
  <c r="A504" i="1" s="1"/>
  <c r="B1588" i="1"/>
  <c r="B1425" i="1"/>
  <c r="B1507" i="1"/>
  <c r="B1095" i="1"/>
  <c r="B1343" i="1"/>
  <c r="B931" i="1"/>
  <c r="B587" i="1"/>
  <c r="B427" i="1"/>
  <c r="B846" i="1"/>
  <c r="B1176" i="1"/>
  <c r="B187" i="1"/>
  <c r="B507" i="1" s="1"/>
  <c r="B1257" i="1"/>
  <c r="B1012" i="1"/>
  <c r="B759" i="1"/>
  <c r="A1508" i="1"/>
  <c r="A1589" i="1"/>
  <c r="A1426" i="1"/>
  <c r="A1258" i="1"/>
  <c r="A1096" i="1"/>
  <c r="A1177" i="1"/>
  <c r="A1013" i="1"/>
  <c r="A847" i="1"/>
  <c r="A588" i="1"/>
  <c r="A428" i="1"/>
  <c r="A1344" i="1"/>
  <c r="A932" i="1"/>
  <c r="A760" i="1"/>
  <c r="A348" i="1"/>
  <c r="A268" i="1"/>
  <c r="A188" i="1"/>
  <c r="A508" i="1" s="1"/>
  <c r="B1592" i="1"/>
  <c r="B1511" i="1"/>
  <c r="B1261" i="1"/>
  <c r="B1429" i="1"/>
  <c r="B1347" i="1"/>
  <c r="B1099" i="1"/>
  <c r="B935" i="1"/>
  <c r="B591" i="1"/>
  <c r="B431" i="1"/>
  <c r="B1180" i="1"/>
  <c r="B850" i="1"/>
  <c r="B763" i="1"/>
  <c r="B191" i="1"/>
  <c r="B511" i="1" s="1"/>
  <c r="B682" i="1"/>
  <c r="B1016" i="1"/>
  <c r="B351" i="1"/>
  <c r="A1512" i="1"/>
  <c r="A1593" i="1"/>
  <c r="A1430" i="1"/>
  <c r="A1262" i="1"/>
  <c r="A1181" i="1"/>
  <c r="A1100" i="1"/>
  <c r="A1017" i="1"/>
  <c r="A851" i="1"/>
  <c r="A592" i="1"/>
  <c r="A1348" i="1"/>
  <c r="A432" i="1"/>
  <c r="A936" i="1"/>
  <c r="A683" i="1"/>
  <c r="A352" i="1"/>
  <c r="A272" i="1"/>
  <c r="A192" i="1"/>
  <c r="A512" i="1" s="1"/>
  <c r="A764" i="1"/>
  <c r="B199" i="1"/>
  <c r="B207" i="1"/>
  <c r="E213" i="1"/>
  <c r="F213" i="1" s="1"/>
  <c r="D373" i="1"/>
  <c r="B219" i="1"/>
  <c r="B223" i="1"/>
  <c r="D389" i="1"/>
  <c r="E229" i="1"/>
  <c r="F229" i="1" s="1"/>
  <c r="B235" i="1"/>
  <c r="B239" i="1"/>
  <c r="D405" i="1"/>
  <c r="E245" i="1"/>
  <c r="F245" i="1" s="1"/>
  <c r="B251" i="1"/>
  <c r="B255" i="1"/>
  <c r="D421" i="1"/>
  <c r="E261" i="1"/>
  <c r="F261" i="1" s="1"/>
  <c r="B267" i="1"/>
  <c r="B271" i="1"/>
  <c r="B279" i="1"/>
  <c r="H279" i="1" s="1"/>
  <c r="G279" i="1"/>
  <c r="D447" i="1"/>
  <c r="G287" i="1"/>
  <c r="E287" i="1"/>
  <c r="F287" i="1" s="1"/>
  <c r="D452" i="1"/>
  <c r="G292" i="1"/>
  <c r="A296" i="1"/>
  <c r="G459" i="1"/>
  <c r="E459" i="1"/>
  <c r="F459" i="1" s="1"/>
  <c r="B309" i="1"/>
  <c r="A312" i="1"/>
  <c r="B317" i="1"/>
  <c r="A320" i="1"/>
  <c r="B325" i="1"/>
  <c r="A328" i="1"/>
  <c r="D492" i="1"/>
  <c r="G332" i="1"/>
  <c r="E332" i="1"/>
  <c r="F332" i="1" s="1"/>
  <c r="A350" i="1"/>
  <c r="D514" i="1"/>
  <c r="G354" i="1"/>
  <c r="E354" i="1"/>
  <c r="F354" i="1" s="1"/>
  <c r="D365" i="1"/>
  <c r="B375" i="1"/>
  <c r="G391" i="1"/>
  <c r="E391" i="1"/>
  <c r="F391" i="1" s="1"/>
  <c r="G423" i="1"/>
  <c r="E423" i="1"/>
  <c r="F423" i="1" s="1"/>
  <c r="A534" i="1"/>
  <c r="B541" i="1"/>
  <c r="A550" i="1"/>
  <c r="B557" i="1"/>
  <c r="A582" i="1"/>
  <c r="B589" i="1"/>
  <c r="B699" i="1"/>
  <c r="E1369" i="1"/>
  <c r="B715" i="1"/>
  <c r="E746" i="1"/>
  <c r="A750" i="1"/>
  <c r="G786" i="1"/>
  <c r="G818" i="1"/>
  <c r="B826" i="1"/>
  <c r="B1116" i="1"/>
  <c r="D1200" i="1"/>
  <c r="F1200" i="1" s="1"/>
  <c r="G1200" i="1" s="1"/>
  <c r="D377" i="1"/>
  <c r="E217" i="1"/>
  <c r="F217" i="1" s="1"/>
  <c r="D385" i="1"/>
  <c r="E225" i="1"/>
  <c r="F225" i="1" s="1"/>
  <c r="D393" i="1"/>
  <c r="E233" i="1"/>
  <c r="F233" i="1" s="1"/>
  <c r="D401" i="1"/>
  <c r="E241" i="1"/>
  <c r="F241" i="1" s="1"/>
  <c r="D409" i="1"/>
  <c r="E249" i="1"/>
  <c r="F249" i="1" s="1"/>
  <c r="D417" i="1"/>
  <c r="E257" i="1"/>
  <c r="F257" i="1" s="1"/>
  <c r="D425" i="1"/>
  <c r="E265" i="1"/>
  <c r="F265" i="1" s="1"/>
  <c r="D433" i="1"/>
  <c r="E273" i="1"/>
  <c r="F273" i="1" s="1"/>
  <c r="G439" i="1"/>
  <c r="E439" i="1"/>
  <c r="F439" i="1" s="1"/>
  <c r="D448" i="1"/>
  <c r="G288" i="1"/>
  <c r="E454" i="1"/>
  <c r="F454" i="1" s="1"/>
  <c r="G454" i="1"/>
  <c r="D455" i="1"/>
  <c r="E295" i="1"/>
  <c r="F295" i="1" s="1"/>
  <c r="D456" i="1"/>
  <c r="G296" i="1"/>
  <c r="C514" i="1"/>
  <c r="G458" i="1"/>
  <c r="E545" i="1"/>
  <c r="E577" i="1"/>
  <c r="D788" i="1"/>
  <c r="F788" i="1" s="1"/>
  <c r="G788" i="1" s="1"/>
  <c r="E620" i="1"/>
  <c r="E625" i="1"/>
  <c r="C795" i="1"/>
  <c r="C880" i="1" s="1"/>
  <c r="E708" i="1"/>
  <c r="D803" i="1"/>
  <c r="F803" i="1" s="1"/>
  <c r="G803" i="1" s="1"/>
  <c r="E635" i="1"/>
  <c r="D820" i="1"/>
  <c r="F820" i="1" s="1"/>
  <c r="E652" i="1"/>
  <c r="E657" i="1"/>
  <c r="C832" i="1"/>
  <c r="C917" i="1" s="1"/>
  <c r="E745" i="1"/>
  <c r="D835" i="1"/>
  <c r="F835" i="1" s="1"/>
  <c r="G835" i="1" s="1"/>
  <c r="E667" i="1"/>
  <c r="C849" i="1"/>
  <c r="C934" i="1" s="1"/>
  <c r="E934" i="1" s="1"/>
  <c r="C1428" i="1" s="1"/>
  <c r="E762" i="1"/>
  <c r="D852" i="1"/>
  <c r="F852" i="1" s="1"/>
  <c r="G852" i="1" s="1"/>
  <c r="E684" i="1"/>
  <c r="E730" i="1"/>
  <c r="G781" i="1"/>
  <c r="G783" i="1"/>
  <c r="G794" i="1"/>
  <c r="G802" i="1"/>
  <c r="G816" i="1"/>
  <c r="G826" i="1"/>
  <c r="G850" i="1"/>
  <c r="E876" i="1"/>
  <c r="C1370" i="1" s="1"/>
  <c r="E1370" i="1" s="1"/>
  <c r="E892" i="1"/>
  <c r="C1386" i="1" s="1"/>
  <c r="C1211" i="1"/>
  <c r="C1297" i="1" s="1"/>
  <c r="C1130" i="1"/>
  <c r="E1051" i="1"/>
  <c r="C1213" i="1"/>
  <c r="C1249" i="1"/>
  <c r="C1335" i="1" s="1"/>
  <c r="E1087" i="1"/>
  <c r="C1168" i="1"/>
  <c r="E1168" i="1" s="1"/>
  <c r="D1255" i="1"/>
  <c r="F1255" i="1" s="1"/>
  <c r="E1093" i="1"/>
  <c r="E1130" i="1"/>
  <c r="D780" i="1"/>
  <c r="F780" i="1" s="1"/>
  <c r="G780" i="1" s="1"/>
  <c r="E612" i="1"/>
  <c r="C787" i="1"/>
  <c r="C872" i="1" s="1"/>
  <c r="E872" i="1" s="1"/>
  <c r="C1366" i="1" s="1"/>
  <c r="E1366" i="1" s="1"/>
  <c r="E700" i="1"/>
  <c r="D812" i="1"/>
  <c r="F812" i="1" s="1"/>
  <c r="G812" i="1" s="1"/>
  <c r="E644" i="1"/>
  <c r="E1405" i="1"/>
  <c r="C841" i="1"/>
  <c r="C926" i="1" s="1"/>
  <c r="E926" i="1" s="1"/>
  <c r="C1420" i="1" s="1"/>
  <c r="E754" i="1"/>
  <c r="D844" i="1"/>
  <c r="F844" i="1" s="1"/>
  <c r="G844" i="1" s="1"/>
  <c r="E676" i="1"/>
  <c r="E737" i="1"/>
  <c r="G784" i="1"/>
  <c r="G789" i="1"/>
  <c r="G791" i="1"/>
  <c r="D795" i="1"/>
  <c r="F795" i="1" s="1"/>
  <c r="G797" i="1"/>
  <c r="G810" i="1"/>
  <c r="D827" i="1"/>
  <c r="F827" i="1" s="1"/>
  <c r="G827" i="1" s="1"/>
  <c r="G847" i="1"/>
  <c r="E880" i="1"/>
  <c r="C1374" i="1" s="1"/>
  <c r="E1374" i="1" s="1"/>
  <c r="E912" i="1"/>
  <c r="C1406" i="1" s="1"/>
  <c r="D1240" i="1"/>
  <c r="F1240" i="1" s="1"/>
  <c r="G1240" i="1" s="1"/>
  <c r="E1078" i="1"/>
  <c r="C1315" i="1"/>
  <c r="E1315" i="1" s="1"/>
  <c r="D1397" i="1" s="1"/>
  <c r="E1397" i="1" s="1"/>
  <c r="G1229" i="1"/>
  <c r="D1549" i="1"/>
  <c r="G1549" i="1" s="1"/>
  <c r="H1549" i="1" s="1"/>
  <c r="G1468" i="1"/>
  <c r="D1554" i="1"/>
  <c r="G1554" i="1" s="1"/>
  <c r="H1554" i="1" s="1"/>
  <c r="G1473" i="1"/>
  <c r="E853" i="1"/>
  <c r="C1628" i="1" s="1"/>
  <c r="D1628" i="1" s="1"/>
  <c r="F1628" i="1" s="1"/>
  <c r="C1189" i="1"/>
  <c r="C1102" i="1"/>
  <c r="D1211" i="1"/>
  <c r="F1211" i="1" s="1"/>
  <c r="E1049" i="1"/>
  <c r="D1260" i="1"/>
  <c r="F1260" i="1" s="1"/>
  <c r="G1260" i="1" s="1"/>
  <c r="E1098" i="1"/>
  <c r="C1303" i="1"/>
  <c r="G1217" i="1"/>
  <c r="E1290" i="1"/>
  <c r="D1372" i="1" s="1"/>
  <c r="C14" i="1"/>
  <c r="B1523" i="1"/>
  <c r="B1360" i="1"/>
  <c r="B1278" i="1"/>
  <c r="B1111" i="1"/>
  <c r="B1442" i="1"/>
  <c r="B1030" i="1"/>
  <c r="B1192" i="1"/>
  <c r="B866" i="1"/>
  <c r="B781" i="1"/>
  <c r="B947" i="1"/>
  <c r="B694" i="1"/>
  <c r="B1525" i="1"/>
  <c r="B1444" i="1"/>
  <c r="B1362" i="1"/>
  <c r="B868" i="1"/>
  <c r="B1194" i="1"/>
  <c r="B1280" i="1"/>
  <c r="B615" i="1"/>
  <c r="B1113" i="1"/>
  <c r="B949" i="1"/>
  <c r="B524" i="1"/>
  <c r="B1529" i="1"/>
  <c r="B1366" i="1"/>
  <c r="B872" i="1"/>
  <c r="B1448" i="1"/>
  <c r="B1284" i="1"/>
  <c r="B1198" i="1"/>
  <c r="B787" i="1"/>
  <c r="B619" i="1"/>
  <c r="B1117" i="1"/>
  <c r="B1036" i="1"/>
  <c r="B953" i="1"/>
  <c r="B528" i="1"/>
  <c r="B1450" i="1"/>
  <c r="B1531" i="1"/>
  <c r="B1368" i="1"/>
  <c r="B1286" i="1"/>
  <c r="B1119" i="1"/>
  <c r="B1038" i="1"/>
  <c r="B1200" i="1"/>
  <c r="B874" i="1"/>
  <c r="B789" i="1"/>
  <c r="B955" i="1"/>
  <c r="B702" i="1"/>
  <c r="B370" i="1"/>
  <c r="B1537" i="1"/>
  <c r="B1374" i="1"/>
  <c r="B1456" i="1"/>
  <c r="B1044" i="1"/>
  <c r="B880" i="1"/>
  <c r="B1292" i="1"/>
  <c r="B795" i="1"/>
  <c r="B627" i="1"/>
  <c r="B1125" i="1"/>
  <c r="B961" i="1"/>
  <c r="B536" i="1"/>
  <c r="B1458" i="1"/>
  <c r="B1539" i="1"/>
  <c r="B1376" i="1"/>
  <c r="B1294" i="1"/>
  <c r="B1127" i="1"/>
  <c r="B1046" i="1"/>
  <c r="B1208" i="1"/>
  <c r="B882" i="1"/>
  <c r="B797" i="1"/>
  <c r="B963" i="1"/>
  <c r="B710" i="1"/>
  <c r="B378" i="1"/>
  <c r="B1462" i="1"/>
  <c r="B1543" i="1"/>
  <c r="B1380" i="1"/>
  <c r="B1298" i="1"/>
  <c r="B1131" i="1"/>
  <c r="B1050" i="1"/>
  <c r="B886" i="1"/>
  <c r="B1212" i="1"/>
  <c r="B967" i="1"/>
  <c r="B714" i="1"/>
  <c r="B382" i="1"/>
  <c r="B1545" i="1"/>
  <c r="B1214" i="1"/>
  <c r="B1382" i="1"/>
  <c r="B888" i="1"/>
  <c r="B1464" i="1"/>
  <c r="B1052" i="1"/>
  <c r="B803" i="1"/>
  <c r="B635" i="1"/>
  <c r="B1300" i="1"/>
  <c r="B1133" i="1"/>
  <c r="B969" i="1"/>
  <c r="B544" i="1"/>
  <c r="B1549" i="1"/>
  <c r="B1468" i="1"/>
  <c r="B1218" i="1"/>
  <c r="B1304" i="1"/>
  <c r="B892" i="1"/>
  <c r="B639" i="1"/>
  <c r="B1386" i="1"/>
  <c r="B1137" i="1"/>
  <c r="B1056" i="1"/>
  <c r="B973" i="1"/>
  <c r="B548" i="1"/>
  <c r="B1553" i="1"/>
  <c r="B1472" i="1"/>
  <c r="B1390" i="1"/>
  <c r="B1222" i="1"/>
  <c r="B1308" i="1"/>
  <c r="B1060" i="1"/>
  <c r="B896" i="1"/>
  <c r="B811" i="1"/>
  <c r="B643" i="1"/>
  <c r="B1141" i="1"/>
  <c r="B977" i="1"/>
  <c r="B552" i="1"/>
  <c r="B1474" i="1"/>
  <c r="B1555" i="1"/>
  <c r="B1392" i="1"/>
  <c r="B1310" i="1"/>
  <c r="B1143" i="1"/>
  <c r="B1062" i="1"/>
  <c r="B726" i="1"/>
  <c r="B898" i="1"/>
  <c r="B813" i="1"/>
  <c r="B1224" i="1"/>
  <c r="B979" i="1"/>
  <c r="B394" i="1"/>
  <c r="B1557" i="1"/>
  <c r="B1476" i="1"/>
  <c r="B1394" i="1"/>
  <c r="B1226" i="1"/>
  <c r="B1312" i="1"/>
  <c r="B900" i="1"/>
  <c r="B1064" i="1"/>
  <c r="B647" i="1"/>
  <c r="B1145" i="1"/>
  <c r="B981" i="1"/>
  <c r="B556" i="1"/>
  <c r="B1561" i="1"/>
  <c r="B1480" i="1"/>
  <c r="B1230" i="1"/>
  <c r="B1398" i="1"/>
  <c r="B1316" i="1"/>
  <c r="B904" i="1"/>
  <c r="B819" i="1"/>
  <c r="B651" i="1"/>
  <c r="B1149" i="1"/>
  <c r="B985" i="1"/>
  <c r="B560" i="1"/>
  <c r="B1565" i="1"/>
  <c r="B1484" i="1"/>
  <c r="B1402" i="1"/>
  <c r="B1234" i="1"/>
  <c r="B1320" i="1"/>
  <c r="B908" i="1"/>
  <c r="B655" i="1"/>
  <c r="B1153" i="1"/>
  <c r="B989" i="1"/>
  <c r="B564" i="1"/>
  <c r="B1569" i="1"/>
  <c r="B1488" i="1"/>
  <c r="B1406" i="1"/>
  <c r="B1238" i="1"/>
  <c r="B1324" i="1"/>
  <c r="B1076" i="1"/>
  <c r="B912" i="1"/>
  <c r="B827" i="1"/>
  <c r="B659" i="1"/>
  <c r="B1157" i="1"/>
  <c r="B993" i="1"/>
  <c r="B568" i="1"/>
  <c r="B1573" i="1"/>
  <c r="B1492" i="1"/>
  <c r="B1410" i="1"/>
  <c r="B1242" i="1"/>
  <c r="B1328" i="1"/>
  <c r="B916" i="1"/>
  <c r="B1080" i="1"/>
  <c r="B663" i="1"/>
  <c r="B1161" i="1"/>
  <c r="B997" i="1"/>
  <c r="B572" i="1"/>
  <c r="B1577" i="1"/>
  <c r="B1496" i="1"/>
  <c r="B1246" i="1"/>
  <c r="B1332" i="1"/>
  <c r="B920" i="1"/>
  <c r="B1084" i="1"/>
  <c r="B835" i="1"/>
  <c r="B667" i="1"/>
  <c r="B1165" i="1"/>
  <c r="B1001" i="1"/>
  <c r="B576" i="1"/>
  <c r="B1581" i="1"/>
  <c r="B1500" i="1"/>
  <c r="B1250" i="1"/>
  <c r="B1336" i="1"/>
  <c r="B924" i="1"/>
  <c r="B1418" i="1"/>
  <c r="B671" i="1"/>
  <c r="B1169" i="1"/>
  <c r="B1088" i="1"/>
  <c r="B1005" i="1"/>
  <c r="B580" i="1"/>
  <c r="B1583" i="1"/>
  <c r="B1502" i="1"/>
  <c r="B1420" i="1"/>
  <c r="B1338" i="1"/>
  <c r="B1252" i="1"/>
  <c r="B1171" i="1"/>
  <c r="B754" i="1"/>
  <c r="B926" i="1"/>
  <c r="B1090" i="1"/>
  <c r="B1007" i="1"/>
  <c r="B422" i="1"/>
  <c r="B1589" i="1"/>
  <c r="B1508" i="1"/>
  <c r="B1426" i="1"/>
  <c r="B1258" i="1"/>
  <c r="B1344" i="1"/>
  <c r="B932" i="1"/>
  <c r="B1096" i="1"/>
  <c r="B679" i="1"/>
  <c r="B1177" i="1"/>
  <c r="B1013" i="1"/>
  <c r="B588" i="1"/>
  <c r="B1593" i="1"/>
  <c r="B1512" i="1"/>
  <c r="B1262" i="1"/>
  <c r="B1430" i="1"/>
  <c r="B1348" i="1"/>
  <c r="B936" i="1"/>
  <c r="B851" i="1"/>
  <c r="B683" i="1"/>
  <c r="B1181" i="1"/>
  <c r="B1017" i="1"/>
  <c r="B592" i="1"/>
  <c r="D13" i="1"/>
  <c r="E13" i="1" s="1"/>
  <c r="A1520" i="1"/>
  <c r="A1357" i="1"/>
  <c r="A1439" i="1"/>
  <c r="A1275" i="1"/>
  <c r="A1108" i="1"/>
  <c r="A1027" i="1"/>
  <c r="A1189" i="1"/>
  <c r="A944" i="1"/>
  <c r="A691" i="1"/>
  <c r="A1522" i="1"/>
  <c r="A1441" i="1"/>
  <c r="A1359" i="1"/>
  <c r="A865" i="1"/>
  <c r="A946" i="1"/>
  <c r="A1191" i="1"/>
  <c r="A1110" i="1"/>
  <c r="A1029" i="1"/>
  <c r="A612" i="1"/>
  <c r="A521" i="1"/>
  <c r="A1524" i="1"/>
  <c r="A1361" i="1"/>
  <c r="A1443" i="1"/>
  <c r="A1279" i="1"/>
  <c r="A1112" i="1"/>
  <c r="A1031" i="1"/>
  <c r="A948" i="1"/>
  <c r="A782" i="1"/>
  <c r="A695" i="1"/>
  <c r="A1526" i="1"/>
  <c r="A1445" i="1"/>
  <c r="A869" i="1"/>
  <c r="A1363" i="1"/>
  <c r="A1195" i="1"/>
  <c r="A950" i="1"/>
  <c r="A1114" i="1"/>
  <c r="A784" i="1"/>
  <c r="A616" i="1"/>
  <c r="A525" i="1"/>
  <c r="A1528" i="1"/>
  <c r="A1365" i="1"/>
  <c r="A1447" i="1"/>
  <c r="A1283" i="1"/>
  <c r="A1116" i="1"/>
  <c r="A1035" i="1"/>
  <c r="A1197" i="1"/>
  <c r="A952" i="1"/>
  <c r="A699" i="1"/>
  <c r="A1530" i="1"/>
  <c r="A1449" i="1"/>
  <c r="A873" i="1"/>
  <c r="A1367" i="1"/>
  <c r="A954" i="1"/>
  <c r="A1118" i="1"/>
  <c r="A1037" i="1"/>
  <c r="A620" i="1"/>
  <c r="A529" i="1"/>
  <c r="A369" i="1"/>
  <c r="A1532" i="1"/>
  <c r="A1451" i="1"/>
  <c r="A1369" i="1"/>
  <c r="A1287" i="1"/>
  <c r="A1120" i="1"/>
  <c r="A1039" i="1"/>
  <c r="A956" i="1"/>
  <c r="A790" i="1"/>
  <c r="A703" i="1"/>
  <c r="A1534" i="1"/>
  <c r="A1453" i="1"/>
  <c r="A1371" i="1"/>
  <c r="A877" i="1"/>
  <c r="A1203" i="1"/>
  <c r="A958" i="1"/>
  <c r="A1122" i="1"/>
  <c r="A792" i="1"/>
  <c r="A624" i="1"/>
  <c r="A533" i="1"/>
  <c r="A373" i="1"/>
  <c r="A1536" i="1"/>
  <c r="A1455" i="1"/>
  <c r="A1373" i="1"/>
  <c r="A1291" i="1"/>
  <c r="A1124" i="1"/>
  <c r="A1205" i="1"/>
  <c r="A960" i="1"/>
  <c r="A707" i="1"/>
  <c r="A1538" i="1"/>
  <c r="A1457" i="1"/>
  <c r="A1375" i="1"/>
  <c r="A1045" i="1"/>
  <c r="A881" i="1"/>
  <c r="A962" i="1"/>
  <c r="A1126" i="1"/>
  <c r="A628" i="1"/>
  <c r="A1207" i="1"/>
  <c r="A537" i="1"/>
  <c r="A377" i="1"/>
  <c r="A1540" i="1"/>
  <c r="A1459" i="1"/>
  <c r="A1377" i="1"/>
  <c r="A1295" i="1"/>
  <c r="A1209" i="1"/>
  <c r="A1128" i="1"/>
  <c r="A964" i="1"/>
  <c r="A1047" i="1"/>
  <c r="A798" i="1"/>
  <c r="A711" i="1"/>
  <c r="A1542" i="1"/>
  <c r="A1461" i="1"/>
  <c r="A1379" i="1"/>
  <c r="A885" i="1"/>
  <c r="A1049" i="1"/>
  <c r="A966" i="1"/>
  <c r="A1130" i="1"/>
  <c r="A800" i="1"/>
  <c r="A632" i="1"/>
  <c r="A541" i="1"/>
  <c r="A381" i="1"/>
  <c r="A1544" i="1"/>
  <c r="A1463" i="1"/>
  <c r="A1381" i="1"/>
  <c r="A1299" i="1"/>
  <c r="A1213" i="1"/>
  <c r="A1132" i="1"/>
  <c r="A1051" i="1"/>
  <c r="A968" i="1"/>
  <c r="A715" i="1"/>
  <c r="A1546" i="1"/>
  <c r="A1465" i="1"/>
  <c r="A1383" i="1"/>
  <c r="A889" i="1"/>
  <c r="A970" i="1"/>
  <c r="A1134" i="1"/>
  <c r="A636" i="1"/>
  <c r="A545" i="1"/>
  <c r="A385" i="1"/>
  <c r="A1548" i="1"/>
  <c r="A1467" i="1"/>
  <c r="A1385" i="1"/>
  <c r="A1303" i="1"/>
  <c r="A1217" i="1"/>
  <c r="A1136" i="1"/>
  <c r="A1055" i="1"/>
  <c r="A972" i="1"/>
  <c r="A806" i="1"/>
  <c r="A719" i="1"/>
  <c r="A1550" i="1"/>
  <c r="A1469" i="1"/>
  <c r="A1387" i="1"/>
  <c r="A893" i="1"/>
  <c r="A974" i="1"/>
  <c r="A1138" i="1"/>
  <c r="A808" i="1"/>
  <c r="A640" i="1"/>
  <c r="A1305" i="1"/>
  <c r="A1219" i="1"/>
  <c r="A1057" i="1"/>
  <c r="A549" i="1"/>
  <c r="A389" i="1"/>
  <c r="A1552" i="1"/>
  <c r="A1471" i="1"/>
  <c r="A1389" i="1"/>
  <c r="A1307" i="1"/>
  <c r="A1221" i="1"/>
  <c r="A1140" i="1"/>
  <c r="A976" i="1"/>
  <c r="A723" i="1"/>
  <c r="A1059" i="1"/>
  <c r="A1554" i="1"/>
  <c r="A1473" i="1"/>
  <c r="A1391" i="1"/>
  <c r="A1061" i="1"/>
  <c r="A897" i="1"/>
  <c r="A978" i="1"/>
  <c r="A1142" i="1"/>
  <c r="A644" i="1"/>
  <c r="A553" i="1"/>
  <c r="A393" i="1"/>
  <c r="A1556" i="1"/>
  <c r="A1475" i="1"/>
  <c r="A1393" i="1"/>
  <c r="A1311" i="1"/>
  <c r="A1225" i="1"/>
  <c r="A1144" i="1"/>
  <c r="A980" i="1"/>
  <c r="A727" i="1"/>
  <c r="A814" i="1"/>
  <c r="A1558" i="1"/>
  <c r="A1477" i="1"/>
  <c r="A1395" i="1"/>
  <c r="A901" i="1"/>
  <c r="A1065" i="1"/>
  <c r="A982" i="1"/>
  <c r="A1146" i="1"/>
  <c r="A816" i="1"/>
  <c r="A648" i="1"/>
  <c r="A1313" i="1"/>
  <c r="A557" i="1"/>
  <c r="A397" i="1"/>
  <c r="A1560" i="1"/>
  <c r="A1479" i="1"/>
  <c r="A1397" i="1"/>
  <c r="A1315" i="1"/>
  <c r="A1229" i="1"/>
  <c r="A1148" i="1"/>
  <c r="A1067" i="1"/>
  <c r="A984" i="1"/>
  <c r="A731" i="1"/>
  <c r="A1562" i="1"/>
  <c r="A1481" i="1"/>
  <c r="A905" i="1"/>
  <c r="A986" i="1"/>
  <c r="A1231" i="1"/>
  <c r="A1150" i="1"/>
  <c r="A652" i="1"/>
  <c r="A1069" i="1"/>
  <c r="A561" i="1"/>
  <c r="A401" i="1"/>
  <c r="A1564" i="1"/>
  <c r="A1483" i="1"/>
  <c r="A1401" i="1"/>
  <c r="A1319" i="1"/>
  <c r="A1233" i="1"/>
  <c r="A1152" i="1"/>
  <c r="A1071" i="1"/>
  <c r="A988" i="1"/>
  <c r="A735" i="1"/>
  <c r="A822" i="1"/>
  <c r="A1566" i="1"/>
  <c r="A1485" i="1"/>
  <c r="A1403" i="1"/>
  <c r="A909" i="1"/>
  <c r="A990" i="1"/>
  <c r="A1154" i="1"/>
  <c r="A824" i="1"/>
  <c r="A656" i="1"/>
  <c r="A1321" i="1"/>
  <c r="A565" i="1"/>
  <c r="A405" i="1"/>
  <c r="A1568" i="1"/>
  <c r="A1487" i="1"/>
  <c r="A1405" i="1"/>
  <c r="A1323" i="1"/>
  <c r="A1237" i="1"/>
  <c r="A1156" i="1"/>
  <c r="A992" i="1"/>
  <c r="A739" i="1"/>
  <c r="A1570" i="1"/>
  <c r="A1489" i="1"/>
  <c r="A1407" i="1"/>
  <c r="A1239" i="1"/>
  <c r="A1077" i="1"/>
  <c r="A913" i="1"/>
  <c r="A994" i="1"/>
  <c r="A1158" i="1"/>
  <c r="A660" i="1"/>
  <c r="A569" i="1"/>
  <c r="A409" i="1"/>
  <c r="A1572" i="1"/>
  <c r="A1491" i="1"/>
  <c r="A1409" i="1"/>
  <c r="A1327" i="1"/>
  <c r="A1241" i="1"/>
  <c r="A1160" i="1"/>
  <c r="A996" i="1"/>
  <c r="A743" i="1"/>
  <c r="A1079" i="1"/>
  <c r="A830" i="1"/>
  <c r="A1493" i="1"/>
  <c r="A1574" i="1"/>
  <c r="A1411" i="1"/>
  <c r="A917" i="1"/>
  <c r="A1081" i="1"/>
  <c r="A998" i="1"/>
  <c r="A1162" i="1"/>
  <c r="A832" i="1"/>
  <c r="A664" i="1"/>
  <c r="A1329" i="1"/>
  <c r="A1243" i="1"/>
  <c r="A573" i="1"/>
  <c r="A413" i="1"/>
  <c r="A1576" i="1"/>
  <c r="A1495" i="1"/>
  <c r="A1413" i="1"/>
  <c r="A1331" i="1"/>
  <c r="A1245" i="1"/>
  <c r="A1164" i="1"/>
  <c r="A1083" i="1"/>
  <c r="A1000" i="1"/>
  <c r="A747" i="1"/>
  <c r="A1497" i="1"/>
  <c r="A1578" i="1"/>
  <c r="A1415" i="1"/>
  <c r="A1247" i="1"/>
  <c r="A921" i="1"/>
  <c r="A1002" i="1"/>
  <c r="A1166" i="1"/>
  <c r="A668" i="1"/>
  <c r="A577" i="1"/>
  <c r="A417" i="1"/>
  <c r="A1580" i="1"/>
  <c r="A1499" i="1"/>
  <c r="A1417" i="1"/>
  <c r="A1335" i="1"/>
  <c r="A1249" i="1"/>
  <c r="A1168" i="1"/>
  <c r="A1087" i="1"/>
  <c r="A1004" i="1"/>
  <c r="A751" i="1"/>
  <c r="A838" i="1"/>
  <c r="A1501" i="1"/>
  <c r="A1582" i="1"/>
  <c r="A1419" i="1"/>
  <c r="A925" i="1"/>
  <c r="A1006" i="1"/>
  <c r="A1170" i="1"/>
  <c r="A840" i="1"/>
  <c r="A672" i="1"/>
  <c r="A1337" i="1"/>
  <c r="A1251" i="1"/>
  <c r="A1089" i="1"/>
  <c r="A581" i="1"/>
  <c r="A421" i="1"/>
  <c r="A1584" i="1"/>
  <c r="A1503" i="1"/>
  <c r="A1421" i="1"/>
  <c r="A1339" i="1"/>
  <c r="A1253" i="1"/>
  <c r="A1172" i="1"/>
  <c r="A1008" i="1"/>
  <c r="A755" i="1"/>
  <c r="A1091" i="1"/>
  <c r="A1505" i="1"/>
  <c r="A1586" i="1"/>
  <c r="A1423" i="1"/>
  <c r="A1255" i="1"/>
  <c r="A1093" i="1"/>
  <c r="A929" i="1"/>
  <c r="A1010" i="1"/>
  <c r="A1174" i="1"/>
  <c r="A676" i="1"/>
  <c r="A585" i="1"/>
  <c r="A425" i="1"/>
  <c r="A1588" i="1"/>
  <c r="A1507" i="1"/>
  <c r="A1425" i="1"/>
  <c r="A1343" i="1"/>
  <c r="A1257" i="1"/>
  <c r="A1176" i="1"/>
  <c r="A1012" i="1"/>
  <c r="A759" i="1"/>
  <c r="A846" i="1"/>
  <c r="A1509" i="1"/>
  <c r="A1590" i="1"/>
  <c r="A933" i="1"/>
  <c r="A1259" i="1"/>
  <c r="A1097" i="1"/>
  <c r="A1014" i="1"/>
  <c r="A1427" i="1"/>
  <c r="A1178" i="1"/>
  <c r="A848" i="1"/>
  <c r="A680" i="1"/>
  <c r="A1345" i="1"/>
  <c r="A589" i="1"/>
  <c r="A429" i="1"/>
  <c r="A1592" i="1"/>
  <c r="A1511" i="1"/>
  <c r="A1429" i="1"/>
  <c r="A1347" i="1"/>
  <c r="A1261" i="1"/>
  <c r="A1180" i="1"/>
  <c r="A1099" i="1"/>
  <c r="A1016" i="1"/>
  <c r="A763" i="1"/>
  <c r="A1513" i="1"/>
  <c r="A1594" i="1"/>
  <c r="A1263" i="1"/>
  <c r="A937" i="1"/>
  <c r="A1431" i="1"/>
  <c r="A1018" i="1"/>
  <c r="A1182" i="1"/>
  <c r="A684" i="1"/>
  <c r="A1101" i="1"/>
  <c r="A593" i="1"/>
  <c r="A433" i="1"/>
  <c r="E208" i="1"/>
  <c r="F208" i="1" s="1"/>
  <c r="E212" i="1"/>
  <c r="F212" i="1" s="1"/>
  <c r="E216" i="1"/>
  <c r="F216" i="1" s="1"/>
  <c r="E220" i="1"/>
  <c r="F220" i="1" s="1"/>
  <c r="E224" i="1"/>
  <c r="F224" i="1" s="1"/>
  <c r="E228" i="1"/>
  <c r="F228" i="1" s="1"/>
  <c r="E232" i="1"/>
  <c r="F232" i="1" s="1"/>
  <c r="E236" i="1"/>
  <c r="F236" i="1" s="1"/>
  <c r="E240" i="1"/>
  <c r="F240" i="1" s="1"/>
  <c r="E244" i="1"/>
  <c r="F244" i="1" s="1"/>
  <c r="E248" i="1"/>
  <c r="F248" i="1" s="1"/>
  <c r="E252" i="1"/>
  <c r="F252" i="1" s="1"/>
  <c r="E256" i="1"/>
  <c r="F256" i="1" s="1"/>
  <c r="E260" i="1"/>
  <c r="F260" i="1" s="1"/>
  <c r="E264" i="1"/>
  <c r="F264" i="1" s="1"/>
  <c r="E268" i="1"/>
  <c r="F268" i="1" s="1"/>
  <c r="E272" i="1"/>
  <c r="F272" i="1" s="1"/>
  <c r="A279" i="1"/>
  <c r="E279" i="1"/>
  <c r="F279" i="1" s="1"/>
  <c r="E280" i="1"/>
  <c r="F280" i="1" s="1"/>
  <c r="E284" i="1"/>
  <c r="F284" i="1" s="1"/>
  <c r="B286" i="1"/>
  <c r="E290" i="1"/>
  <c r="F290" i="1" s="1"/>
  <c r="E453" i="1"/>
  <c r="F453" i="1" s="1"/>
  <c r="E294" i="1"/>
  <c r="F294" i="1" s="1"/>
  <c r="A299" i="1"/>
  <c r="E299" i="1"/>
  <c r="F299" i="1" s="1"/>
  <c r="B300" i="1"/>
  <c r="A303" i="1"/>
  <c r="E303" i="1"/>
  <c r="F303" i="1" s="1"/>
  <c r="B304" i="1"/>
  <c r="E308" i="1"/>
  <c r="F308" i="1" s="1"/>
  <c r="A309" i="1"/>
  <c r="E309" i="1"/>
  <c r="F309" i="1" s="1"/>
  <c r="B310" i="1"/>
  <c r="A313" i="1"/>
  <c r="E313" i="1"/>
  <c r="F313" i="1" s="1"/>
  <c r="B314" i="1"/>
  <c r="A317" i="1"/>
  <c r="E317" i="1"/>
  <c r="F317" i="1" s="1"/>
  <c r="B318" i="1"/>
  <c r="A321" i="1"/>
  <c r="E321" i="1"/>
  <c r="F321" i="1" s="1"/>
  <c r="B322" i="1"/>
  <c r="A325" i="1"/>
  <c r="E325" i="1"/>
  <c r="F325" i="1" s="1"/>
  <c r="B326" i="1"/>
  <c r="H326" i="1" s="1"/>
  <c r="E489" i="1"/>
  <c r="F489" i="1" s="1"/>
  <c r="E330" i="1"/>
  <c r="F330" i="1" s="1"/>
  <c r="E493" i="1"/>
  <c r="F493" i="1" s="1"/>
  <c r="E334" i="1"/>
  <c r="F334" i="1" s="1"/>
  <c r="E497" i="1"/>
  <c r="F497" i="1" s="1"/>
  <c r="A339" i="1"/>
  <c r="E339" i="1"/>
  <c r="F339" i="1" s="1"/>
  <c r="B340" i="1"/>
  <c r="A343" i="1"/>
  <c r="E343" i="1"/>
  <c r="F343" i="1" s="1"/>
  <c r="B344" i="1"/>
  <c r="H344" i="1" s="1"/>
  <c r="E348" i="1"/>
  <c r="F348" i="1" s="1"/>
  <c r="E352" i="1"/>
  <c r="F352" i="1" s="1"/>
  <c r="A359" i="1"/>
  <c r="B360" i="1"/>
  <c r="A363" i="1"/>
  <c r="B364" i="1"/>
  <c r="B368" i="1"/>
  <c r="B376" i="1"/>
  <c r="B380" i="1"/>
  <c r="B384" i="1"/>
  <c r="B388" i="1"/>
  <c r="B392" i="1"/>
  <c r="B396" i="1"/>
  <c r="B400" i="1"/>
  <c r="B404" i="1"/>
  <c r="B408" i="1"/>
  <c r="B412" i="1"/>
  <c r="B416" i="1"/>
  <c r="B420" i="1"/>
  <c r="B424" i="1"/>
  <c r="B428" i="1"/>
  <c r="B432" i="1"/>
  <c r="E440" i="1"/>
  <c r="F440" i="1" s="1"/>
  <c r="E443" i="1"/>
  <c r="F443" i="1" s="1"/>
  <c r="E444" i="1"/>
  <c r="F444" i="1" s="1"/>
  <c r="E467" i="1"/>
  <c r="F467" i="1" s="1"/>
  <c r="E468" i="1"/>
  <c r="F468" i="1" s="1"/>
  <c r="E472" i="1"/>
  <c r="F472" i="1" s="1"/>
  <c r="E480" i="1"/>
  <c r="F480" i="1" s="1"/>
  <c r="E484" i="1"/>
  <c r="F484" i="1" s="1"/>
  <c r="E507" i="1"/>
  <c r="F507" i="1" s="1"/>
  <c r="E508" i="1"/>
  <c r="F508" i="1" s="1"/>
  <c r="E511" i="1"/>
  <c r="F511" i="1" s="1"/>
  <c r="E512" i="1"/>
  <c r="F512" i="1" s="1"/>
  <c r="D594" i="1"/>
  <c r="B522" i="1"/>
  <c r="A523" i="1"/>
  <c r="E525" i="1"/>
  <c r="B530" i="1"/>
  <c r="A531" i="1"/>
  <c r="E533" i="1"/>
  <c r="B538" i="1"/>
  <c r="A539" i="1"/>
  <c r="E541" i="1"/>
  <c r="B546" i="1"/>
  <c r="A547" i="1"/>
  <c r="E549" i="1"/>
  <c r="B554" i="1"/>
  <c r="A555" i="1"/>
  <c r="E557" i="1"/>
  <c r="A563" i="1"/>
  <c r="E565" i="1"/>
  <c r="A571" i="1"/>
  <c r="E573" i="1"/>
  <c r="A579" i="1"/>
  <c r="E581" i="1"/>
  <c r="A587" i="1"/>
  <c r="E589" i="1"/>
  <c r="F782" i="1"/>
  <c r="G782" i="1" s="1"/>
  <c r="F790" i="1"/>
  <c r="B625" i="1"/>
  <c r="F798" i="1"/>
  <c r="G798" i="1" s="1"/>
  <c r="B633" i="1"/>
  <c r="F806" i="1"/>
  <c r="G806" i="1" s="1"/>
  <c r="F814" i="1"/>
  <c r="G814" i="1" s="1"/>
  <c r="F822" i="1"/>
  <c r="G822" i="1" s="1"/>
  <c r="F830" i="1"/>
  <c r="G830" i="1" s="1"/>
  <c r="F838" i="1"/>
  <c r="B673" i="1"/>
  <c r="F846" i="1"/>
  <c r="G846" i="1" s="1"/>
  <c r="A693" i="1"/>
  <c r="E694" i="1"/>
  <c r="A697" i="1"/>
  <c r="E698" i="1"/>
  <c r="A701" i="1"/>
  <c r="E702" i="1"/>
  <c r="A705" i="1"/>
  <c r="E706" i="1"/>
  <c r="A709" i="1"/>
  <c r="E710" i="1"/>
  <c r="A713" i="1"/>
  <c r="E714" i="1"/>
  <c r="A717" i="1"/>
  <c r="E718" i="1"/>
  <c r="A721" i="1"/>
  <c r="A725" i="1"/>
  <c r="B740" i="1"/>
  <c r="A741" i="1"/>
  <c r="A757" i="1"/>
  <c r="A778" i="1"/>
  <c r="B783" i="1"/>
  <c r="G785" i="1"/>
  <c r="A794" i="1"/>
  <c r="G801" i="1"/>
  <c r="A810" i="1"/>
  <c r="B815" i="1"/>
  <c r="G817" i="1"/>
  <c r="A826" i="1"/>
  <c r="B831" i="1"/>
  <c r="G833" i="1"/>
  <c r="A842" i="1"/>
  <c r="B847" i="1"/>
  <c r="E866" i="1"/>
  <c r="C1360" i="1" s="1"/>
  <c r="E870" i="1"/>
  <c r="C1364" i="1" s="1"/>
  <c r="E1364" i="1" s="1"/>
  <c r="E874" i="1"/>
  <c r="C1368" i="1" s="1"/>
  <c r="E878" i="1"/>
  <c r="C1372" i="1" s="1"/>
  <c r="E882" i="1"/>
  <c r="C1376" i="1" s="1"/>
  <c r="E1376" i="1" s="1"/>
  <c r="E886" i="1"/>
  <c r="C1380" i="1" s="1"/>
  <c r="E890" i="1"/>
  <c r="C1384" i="1" s="1"/>
  <c r="E894" i="1"/>
  <c r="C1388" i="1" s="1"/>
  <c r="E898" i="1"/>
  <c r="C1392" i="1" s="1"/>
  <c r="E902" i="1"/>
  <c r="C1396" i="1" s="1"/>
  <c r="E906" i="1"/>
  <c r="C1400" i="1" s="1"/>
  <c r="E910" i="1"/>
  <c r="C1404" i="1" s="1"/>
  <c r="E914" i="1"/>
  <c r="C1408" i="1" s="1"/>
  <c r="E918" i="1"/>
  <c r="C1412" i="1" s="1"/>
  <c r="E922" i="1"/>
  <c r="C1416" i="1" s="1"/>
  <c r="E930" i="1"/>
  <c r="C1424" i="1" s="1"/>
  <c r="E1424" i="1" s="1"/>
  <c r="E1031" i="1"/>
  <c r="D1193" i="1"/>
  <c r="F1193" i="1" s="1"/>
  <c r="G1193" i="1" s="1"/>
  <c r="A1033" i="1"/>
  <c r="E1061" i="1"/>
  <c r="D1226" i="1"/>
  <c r="F1226" i="1" s="1"/>
  <c r="G1226" i="1" s="1"/>
  <c r="E1064" i="1"/>
  <c r="D1228" i="1"/>
  <c r="F1228" i="1" s="1"/>
  <c r="E1066" i="1"/>
  <c r="D1243" i="1"/>
  <c r="F1243" i="1" s="1"/>
  <c r="E1081" i="1"/>
  <c r="C1263" i="1"/>
  <c r="C1349" i="1" s="1"/>
  <c r="E1349" i="1" s="1"/>
  <c r="D1431" i="1" s="1"/>
  <c r="C1182" i="1"/>
  <c r="E1182" i="1" s="1"/>
  <c r="C1108" i="1"/>
  <c r="C1117" i="1"/>
  <c r="E1117" i="1" s="1"/>
  <c r="A1193" i="1"/>
  <c r="B1206" i="1"/>
  <c r="A1227" i="1"/>
  <c r="C1245" i="1"/>
  <c r="C1331" i="1" s="1"/>
  <c r="A1277" i="1"/>
  <c r="E1286" i="1"/>
  <c r="D1368" i="1" s="1"/>
  <c r="A1297" i="1"/>
  <c r="A1309" i="1"/>
  <c r="A1325" i="1"/>
  <c r="A1341" i="1"/>
  <c r="A1399" i="1"/>
  <c r="G1440" i="1"/>
  <c r="D1521" i="1"/>
  <c r="G1521" i="1" s="1"/>
  <c r="H1521" i="1" s="1"/>
  <c r="G793" i="1"/>
  <c r="D1192" i="1"/>
  <c r="F1192" i="1" s="1"/>
  <c r="G1192" i="1" s="1"/>
  <c r="E1030" i="1"/>
  <c r="C1231" i="1"/>
  <c r="C1317" i="1" s="1"/>
  <c r="C1150" i="1"/>
  <c r="G1205" i="1"/>
  <c r="B1521" i="1"/>
  <c r="B864" i="1"/>
  <c r="B1276" i="1"/>
  <c r="B779" i="1"/>
  <c r="B611" i="1"/>
  <c r="B1190" i="1"/>
  <c r="B1109" i="1"/>
  <c r="B1028" i="1"/>
  <c r="B945" i="1"/>
  <c r="B520" i="1"/>
  <c r="B1527" i="1"/>
  <c r="B1364" i="1"/>
  <c r="B1282" i="1"/>
  <c r="B1446" i="1"/>
  <c r="B1115" i="1"/>
  <c r="B1034" i="1"/>
  <c r="B1196" i="1"/>
  <c r="B870" i="1"/>
  <c r="B951" i="1"/>
  <c r="B698" i="1"/>
  <c r="B366" i="1"/>
  <c r="B1533" i="1"/>
  <c r="B1452" i="1"/>
  <c r="B1370" i="1"/>
  <c r="B876" i="1"/>
  <c r="B1202" i="1"/>
  <c r="B1288" i="1"/>
  <c r="B623" i="1"/>
  <c r="B1121" i="1"/>
  <c r="B957" i="1"/>
  <c r="B532" i="1"/>
  <c r="B1454" i="1"/>
  <c r="B1535" i="1"/>
  <c r="B1372" i="1"/>
  <c r="B1290" i="1"/>
  <c r="B1123" i="1"/>
  <c r="B878" i="1"/>
  <c r="B959" i="1"/>
  <c r="B706" i="1"/>
  <c r="B374" i="1"/>
  <c r="B1541" i="1"/>
  <c r="B1378" i="1"/>
  <c r="B1460" i="1"/>
  <c r="B1210" i="1"/>
  <c r="B884" i="1"/>
  <c r="B1048" i="1"/>
  <c r="B631" i="1"/>
  <c r="B1296" i="1"/>
  <c r="B1129" i="1"/>
  <c r="B965" i="1"/>
  <c r="B540" i="1"/>
  <c r="B1466" i="1"/>
  <c r="B1547" i="1"/>
  <c r="B1384" i="1"/>
  <c r="B1302" i="1"/>
  <c r="B1135" i="1"/>
  <c r="B890" i="1"/>
  <c r="B805" i="1"/>
  <c r="B971" i="1"/>
  <c r="B718" i="1"/>
  <c r="B386" i="1"/>
  <c r="B1470" i="1"/>
  <c r="B1551" i="1"/>
  <c r="B1388" i="1"/>
  <c r="B1306" i="1"/>
  <c r="B1139" i="1"/>
  <c r="B722" i="1"/>
  <c r="B1220" i="1"/>
  <c r="B894" i="1"/>
  <c r="B1058" i="1"/>
  <c r="B975" i="1"/>
  <c r="B390" i="1"/>
  <c r="B1559" i="1"/>
  <c r="B1478" i="1"/>
  <c r="B1396" i="1"/>
  <c r="B1314" i="1"/>
  <c r="B1147" i="1"/>
  <c r="B1066" i="1"/>
  <c r="B730" i="1"/>
  <c r="B902" i="1"/>
  <c r="B983" i="1"/>
  <c r="B398" i="1"/>
  <c r="B1563" i="1"/>
  <c r="B1482" i="1"/>
  <c r="B1400" i="1"/>
  <c r="B1318" i="1"/>
  <c r="B1151" i="1"/>
  <c r="B734" i="1"/>
  <c r="B1070" i="1"/>
  <c r="B906" i="1"/>
  <c r="B821" i="1"/>
  <c r="B987" i="1"/>
  <c r="B402" i="1"/>
  <c r="B1567" i="1"/>
  <c r="B1486" i="1"/>
  <c r="B1404" i="1"/>
  <c r="B1322" i="1"/>
  <c r="B1155" i="1"/>
  <c r="B738" i="1"/>
  <c r="B910" i="1"/>
  <c r="B1236" i="1"/>
  <c r="B991" i="1"/>
  <c r="B406" i="1"/>
  <c r="B1571" i="1"/>
  <c r="B1490" i="1"/>
  <c r="B1408" i="1"/>
  <c r="B1326" i="1"/>
  <c r="B1159" i="1"/>
  <c r="B1078" i="1"/>
  <c r="B1240" i="1"/>
  <c r="B742" i="1"/>
  <c r="B914" i="1"/>
  <c r="B829" i="1"/>
  <c r="B995" i="1"/>
  <c r="B410" i="1"/>
  <c r="B1575" i="1"/>
  <c r="B1494" i="1"/>
  <c r="B1412" i="1"/>
  <c r="B1330" i="1"/>
  <c r="B1244" i="1"/>
  <c r="B1163" i="1"/>
  <c r="B1082" i="1"/>
  <c r="B746" i="1"/>
  <c r="B918" i="1"/>
  <c r="B999" i="1"/>
  <c r="B414" i="1"/>
  <c r="B1579" i="1"/>
  <c r="B1498" i="1"/>
  <c r="B1416" i="1"/>
  <c r="B1334" i="1"/>
  <c r="B1167" i="1"/>
  <c r="B1248" i="1"/>
  <c r="B750" i="1"/>
  <c r="B922" i="1"/>
  <c r="B837" i="1"/>
  <c r="B1003" i="1"/>
  <c r="B418" i="1"/>
  <c r="B1585" i="1"/>
  <c r="B1504" i="1"/>
  <c r="B1422" i="1"/>
  <c r="B1254" i="1"/>
  <c r="B1340" i="1"/>
  <c r="B1092" i="1"/>
  <c r="B928" i="1"/>
  <c r="B843" i="1"/>
  <c r="B675" i="1"/>
  <c r="B1173" i="1"/>
  <c r="B1009" i="1"/>
  <c r="B584" i="1"/>
  <c r="B1587" i="1"/>
  <c r="B1506" i="1"/>
  <c r="B1424" i="1"/>
  <c r="B1342" i="1"/>
  <c r="B1175" i="1"/>
  <c r="B1094" i="1"/>
  <c r="B758" i="1"/>
  <c r="B930" i="1"/>
  <c r="B845" i="1"/>
  <c r="B1011" i="1"/>
  <c r="B426" i="1"/>
  <c r="B1591" i="1"/>
  <c r="B1510" i="1"/>
  <c r="B1428" i="1"/>
  <c r="B1346" i="1"/>
  <c r="B1260" i="1"/>
  <c r="B1179" i="1"/>
  <c r="B1098" i="1"/>
  <c r="B762" i="1"/>
  <c r="B934" i="1"/>
  <c r="B1015" i="1"/>
  <c r="B430" i="1"/>
  <c r="G199" i="1"/>
  <c r="A201" i="1"/>
  <c r="B202" i="1"/>
  <c r="A205" i="1"/>
  <c r="B206" i="1"/>
  <c r="A209" i="1"/>
  <c r="B210" i="1"/>
  <c r="A213" i="1"/>
  <c r="B214" i="1"/>
  <c r="G376" i="1"/>
  <c r="A217" i="1"/>
  <c r="B218" i="1"/>
  <c r="A221" i="1"/>
  <c r="B222" i="1"/>
  <c r="A225" i="1"/>
  <c r="B226" i="1"/>
  <c r="A229" i="1"/>
  <c r="B230" i="1"/>
  <c r="A233" i="1"/>
  <c r="B234" i="1"/>
  <c r="A237" i="1"/>
  <c r="B238" i="1"/>
  <c r="A241" i="1"/>
  <c r="B242" i="1"/>
  <c r="A245" i="1"/>
  <c r="B246" i="1"/>
  <c r="A249" i="1"/>
  <c r="B250" i="1"/>
  <c r="A253" i="1"/>
  <c r="B254" i="1"/>
  <c r="A257" i="1"/>
  <c r="B258" i="1"/>
  <c r="A261" i="1"/>
  <c r="B262" i="1"/>
  <c r="A265" i="1"/>
  <c r="B266" i="1"/>
  <c r="A269" i="1"/>
  <c r="B270" i="1"/>
  <c r="A273" i="1"/>
  <c r="A281" i="1"/>
  <c r="B282" i="1"/>
  <c r="A285" i="1"/>
  <c r="B288" i="1"/>
  <c r="A291" i="1"/>
  <c r="B292" i="1"/>
  <c r="A295" i="1"/>
  <c r="B296" i="1"/>
  <c r="H296" i="1" s="1"/>
  <c r="B306" i="1"/>
  <c r="A327" i="1"/>
  <c r="B328" i="1"/>
  <c r="A331" i="1"/>
  <c r="B332" i="1"/>
  <c r="A335" i="1"/>
  <c r="B336" i="1"/>
  <c r="A345" i="1"/>
  <c r="B346" i="1"/>
  <c r="A349" i="1"/>
  <c r="B350" i="1"/>
  <c r="A353" i="1"/>
  <c r="A371" i="1"/>
  <c r="A379" i="1"/>
  <c r="A383" i="1"/>
  <c r="A387" i="1"/>
  <c r="A391" i="1"/>
  <c r="A395" i="1"/>
  <c r="A399" i="1"/>
  <c r="A403" i="1"/>
  <c r="A407" i="1"/>
  <c r="A411" i="1"/>
  <c r="A415" i="1"/>
  <c r="A419" i="1"/>
  <c r="A423" i="1"/>
  <c r="A427" i="1"/>
  <c r="A431" i="1"/>
  <c r="E458" i="1"/>
  <c r="F458" i="1" s="1"/>
  <c r="E462" i="1"/>
  <c r="F462" i="1" s="1"/>
  <c r="E502" i="1"/>
  <c r="F502" i="1" s="1"/>
  <c r="C594" i="1"/>
  <c r="E520" i="1"/>
  <c r="E528" i="1"/>
  <c r="E536" i="1"/>
  <c r="E544" i="1"/>
  <c r="E552" i="1"/>
  <c r="E560" i="1"/>
  <c r="E568" i="1"/>
  <c r="E576" i="1"/>
  <c r="E584" i="1"/>
  <c r="E592" i="1"/>
  <c r="A610" i="1"/>
  <c r="E616" i="1"/>
  <c r="A618" i="1"/>
  <c r="E624" i="1"/>
  <c r="A626" i="1"/>
  <c r="E632" i="1"/>
  <c r="A634" i="1"/>
  <c r="E640" i="1"/>
  <c r="A642" i="1"/>
  <c r="E648" i="1"/>
  <c r="A650" i="1"/>
  <c r="E656" i="1"/>
  <c r="A658" i="1"/>
  <c r="E664" i="1"/>
  <c r="A666" i="1"/>
  <c r="E672" i="1"/>
  <c r="A674" i="1"/>
  <c r="E680" i="1"/>
  <c r="A682" i="1"/>
  <c r="C685" i="1"/>
  <c r="D766" i="1"/>
  <c r="E695" i="1"/>
  <c r="E699" i="1"/>
  <c r="E704" i="1"/>
  <c r="E707" i="1"/>
  <c r="E711" i="1"/>
  <c r="E715" i="1"/>
  <c r="E719" i="1"/>
  <c r="E720" i="1"/>
  <c r="E734" i="1"/>
  <c r="B736" i="1"/>
  <c r="A737" i="1"/>
  <c r="E750" i="1"/>
  <c r="B752" i="1"/>
  <c r="A753" i="1"/>
  <c r="A780" i="1"/>
  <c r="B785" i="1"/>
  <c r="D792" i="1"/>
  <c r="F792" i="1" s="1"/>
  <c r="G792" i="1" s="1"/>
  <c r="A796" i="1"/>
  <c r="B801" i="1"/>
  <c r="D808" i="1"/>
  <c r="F808" i="1" s="1"/>
  <c r="G808" i="1" s="1"/>
  <c r="A812" i="1"/>
  <c r="B817" i="1"/>
  <c r="D824" i="1"/>
  <c r="F824" i="1" s="1"/>
  <c r="G824" i="1" s="1"/>
  <c r="A828" i="1"/>
  <c r="B833" i="1"/>
  <c r="D840" i="1"/>
  <c r="F840" i="1" s="1"/>
  <c r="G840" i="1" s="1"/>
  <c r="A844" i="1"/>
  <c r="B849" i="1"/>
  <c r="E865" i="1"/>
  <c r="C1359" i="1" s="1"/>
  <c r="E869" i="1"/>
  <c r="C1363" i="1" s="1"/>
  <c r="E873" i="1"/>
  <c r="C1367" i="1" s="1"/>
  <c r="E877" i="1"/>
  <c r="C1371" i="1" s="1"/>
  <c r="E881" i="1"/>
  <c r="C1375" i="1" s="1"/>
  <c r="E885" i="1"/>
  <c r="C1379" i="1" s="1"/>
  <c r="E889" i="1"/>
  <c r="C1383" i="1" s="1"/>
  <c r="E893" i="1"/>
  <c r="C1387" i="1" s="1"/>
  <c r="E897" i="1"/>
  <c r="C1391" i="1" s="1"/>
  <c r="E901" i="1"/>
  <c r="C1395" i="1" s="1"/>
  <c r="E905" i="1"/>
  <c r="C1399" i="1" s="1"/>
  <c r="E909" i="1"/>
  <c r="C1403" i="1" s="1"/>
  <c r="E913" i="1"/>
  <c r="C1407" i="1" s="1"/>
  <c r="E917" i="1"/>
  <c r="C1411" i="1" s="1"/>
  <c r="E925" i="1"/>
  <c r="C1419" i="1" s="1"/>
  <c r="E929" i="1"/>
  <c r="C1423" i="1" s="1"/>
  <c r="E1039" i="1"/>
  <c r="D1201" i="1"/>
  <c r="F1201" i="1" s="1"/>
  <c r="G1201" i="1" s="1"/>
  <c r="A1041" i="1"/>
  <c r="A1043" i="1"/>
  <c r="E1046" i="1"/>
  <c r="D1208" i="1"/>
  <c r="F1208" i="1" s="1"/>
  <c r="G1208" i="1" s="1"/>
  <c r="A1063" i="1"/>
  <c r="B1068" i="1"/>
  <c r="G1231" i="1"/>
  <c r="C1243" i="1"/>
  <c r="C1329" i="1" s="1"/>
  <c r="E1329" i="1" s="1"/>
  <c r="D1411" i="1" s="1"/>
  <c r="C1162" i="1"/>
  <c r="E1162" i="1" s="1"/>
  <c r="A1085" i="1"/>
  <c r="C1248" i="1"/>
  <c r="C1334" i="1" s="1"/>
  <c r="E1334" i="1" s="1"/>
  <c r="D1416" i="1" s="1"/>
  <c r="C1167" i="1"/>
  <c r="E1167" i="1" s="1"/>
  <c r="D1254" i="1"/>
  <c r="F1254" i="1" s="1"/>
  <c r="G1254" i="1" s="1"/>
  <c r="E1092" i="1"/>
  <c r="E1150" i="1"/>
  <c r="F1189" i="1"/>
  <c r="A1201" i="1"/>
  <c r="B1204" i="1"/>
  <c r="B1216" i="1"/>
  <c r="C1228" i="1"/>
  <c r="C1314" i="1" s="1"/>
  <c r="E1314" i="1" s="1"/>
  <c r="D1396" i="1" s="1"/>
  <c r="B1232" i="1"/>
  <c r="E1278" i="1"/>
  <c r="D1360" i="1" s="1"/>
  <c r="A1289" i="1"/>
  <c r="B1414" i="1"/>
  <c r="D1565" i="1"/>
  <c r="G1565" i="1" s="1"/>
  <c r="H1565" i="1" s="1"/>
  <c r="G1484" i="1"/>
  <c r="D1570" i="1"/>
  <c r="G1570" i="1" s="1"/>
  <c r="H1570" i="1" s="1"/>
  <c r="G1489" i="1"/>
  <c r="E613" i="1"/>
  <c r="E621" i="1"/>
  <c r="E629" i="1"/>
  <c r="E637" i="1"/>
  <c r="E645" i="1"/>
  <c r="E653" i="1"/>
  <c r="E661" i="1"/>
  <c r="E669" i="1"/>
  <c r="E677" i="1"/>
  <c r="E691" i="1"/>
  <c r="E723" i="1"/>
  <c r="E727" i="1"/>
  <c r="E731" i="1"/>
  <c r="E735" i="1"/>
  <c r="E739" i="1"/>
  <c r="E743" i="1"/>
  <c r="E747" i="1"/>
  <c r="E755" i="1"/>
  <c r="E759" i="1"/>
  <c r="E763" i="1"/>
  <c r="E1032" i="1"/>
  <c r="E1040" i="1"/>
  <c r="E1045" i="1"/>
  <c r="D1210" i="1"/>
  <c r="F1210" i="1" s="1"/>
  <c r="G1210" i="1" s="1"/>
  <c r="E1048" i="1"/>
  <c r="D1212" i="1"/>
  <c r="F1212" i="1" s="1"/>
  <c r="E1050" i="1"/>
  <c r="D1224" i="1"/>
  <c r="F1224" i="1" s="1"/>
  <c r="G1224" i="1" s="1"/>
  <c r="E1062" i="1"/>
  <c r="D1227" i="1"/>
  <c r="F1227" i="1" s="1"/>
  <c r="E1065" i="1"/>
  <c r="E1077" i="1"/>
  <c r="E1080" i="1"/>
  <c r="D1242" i="1"/>
  <c r="F1242" i="1" s="1"/>
  <c r="G1242" i="1" s="1"/>
  <c r="D1244" i="1"/>
  <c r="F1244" i="1" s="1"/>
  <c r="G1244" i="1" s="1"/>
  <c r="E1082" i="1"/>
  <c r="E1085" i="1"/>
  <c r="D1256" i="1"/>
  <c r="F1256" i="1" s="1"/>
  <c r="G1256" i="1" s="1"/>
  <c r="E1094" i="1"/>
  <c r="D1259" i="1"/>
  <c r="F1259" i="1" s="1"/>
  <c r="G1259" i="1" s="1"/>
  <c r="E1097" i="1"/>
  <c r="E1111" i="1"/>
  <c r="E1115" i="1"/>
  <c r="E1123" i="1"/>
  <c r="E1127" i="1"/>
  <c r="E1139" i="1"/>
  <c r="E1143" i="1"/>
  <c r="E1147" i="1"/>
  <c r="E1151" i="1"/>
  <c r="E1155" i="1"/>
  <c r="E1159" i="1"/>
  <c r="E1163" i="1"/>
  <c r="E1171" i="1"/>
  <c r="F1202" i="1"/>
  <c r="G1202" i="1" s="1"/>
  <c r="D1534" i="1"/>
  <c r="G1534" i="1" s="1"/>
  <c r="H1534" i="1" s="1"/>
  <c r="G1453" i="1"/>
  <c r="D1538" i="1"/>
  <c r="G1538" i="1" s="1"/>
  <c r="H1538" i="1" s="1"/>
  <c r="G1457" i="1"/>
  <c r="D1557" i="1"/>
  <c r="G1557" i="1" s="1"/>
  <c r="H1557" i="1" s="1"/>
  <c r="D1562" i="1"/>
  <c r="G1562" i="1" s="1"/>
  <c r="H1562" i="1" s="1"/>
  <c r="G1481" i="1"/>
  <c r="D1573" i="1"/>
  <c r="G1573" i="1" s="1"/>
  <c r="H1573" i="1" s="1"/>
  <c r="G1492" i="1"/>
  <c r="D1578" i="1"/>
  <c r="G1578" i="1" s="1"/>
  <c r="H1578" i="1" s="1"/>
  <c r="G1497" i="1"/>
  <c r="D1589" i="1"/>
  <c r="G1589" i="1" s="1"/>
  <c r="H1589" i="1" s="1"/>
  <c r="G1508" i="1"/>
  <c r="D1514" i="1"/>
  <c r="D1102" i="1"/>
  <c r="E1027" i="1"/>
  <c r="E1035" i="1"/>
  <c r="C1215" i="1"/>
  <c r="C1301" i="1" s="1"/>
  <c r="E1301" i="1" s="1"/>
  <c r="D1383" i="1" s="1"/>
  <c r="C1134" i="1"/>
  <c r="E1134" i="1" s="1"/>
  <c r="C1227" i="1"/>
  <c r="C1313" i="1" s="1"/>
  <c r="E1313" i="1" s="1"/>
  <c r="D1395" i="1" s="1"/>
  <c r="C1146" i="1"/>
  <c r="E1146" i="1" s="1"/>
  <c r="C1247" i="1"/>
  <c r="C1333" i="1" s="1"/>
  <c r="E1333" i="1" s="1"/>
  <c r="D1415" i="1" s="1"/>
  <c r="C1166" i="1"/>
  <c r="E1166" i="1" s="1"/>
  <c r="C1259" i="1"/>
  <c r="C1345" i="1" s="1"/>
  <c r="E1345" i="1" s="1"/>
  <c r="D1427" i="1" s="1"/>
  <c r="C1178" i="1"/>
  <c r="E1178" i="1" s="1"/>
  <c r="C1261" i="1"/>
  <c r="E1099" i="1"/>
  <c r="C1163" i="1"/>
  <c r="D1350" i="1"/>
  <c r="E1317" i="1"/>
  <c r="D1399" i="1" s="1"/>
  <c r="D1526" i="1"/>
  <c r="G1526" i="1" s="1"/>
  <c r="H1526" i="1" s="1"/>
  <c r="G1445" i="1"/>
  <c r="G1448" i="1"/>
  <c r="D1529" i="1"/>
  <c r="G1529" i="1" s="1"/>
  <c r="H1529" i="1" s="1"/>
  <c r="D1533" i="1"/>
  <c r="G1533" i="1" s="1"/>
  <c r="H1533" i="1" s="1"/>
  <c r="G1464" i="1"/>
  <c r="D1545" i="1"/>
  <c r="G1545" i="1" s="1"/>
  <c r="H1545" i="1" s="1"/>
  <c r="E1028" i="1"/>
  <c r="E1036" i="1"/>
  <c r="E1042" i="1"/>
  <c r="E1052" i="1"/>
  <c r="E1053" i="1"/>
  <c r="D1220" i="1"/>
  <c r="F1220" i="1" s="1"/>
  <c r="G1220" i="1" s="1"/>
  <c r="E1058" i="1"/>
  <c r="C1223" i="1"/>
  <c r="C1309" i="1" s="1"/>
  <c r="E1309" i="1" s="1"/>
  <c r="D1391" i="1" s="1"/>
  <c r="C1142" i="1"/>
  <c r="E1142" i="1" s="1"/>
  <c r="E1068" i="1"/>
  <c r="E1069" i="1"/>
  <c r="D1236" i="1"/>
  <c r="F1236" i="1" s="1"/>
  <c r="G1236" i="1" s="1"/>
  <c r="E1074" i="1"/>
  <c r="C1239" i="1"/>
  <c r="C1325" i="1" s="1"/>
  <c r="E1325" i="1" s="1"/>
  <c r="D1407" i="1" s="1"/>
  <c r="C1158" i="1"/>
  <c r="E1158" i="1" s="1"/>
  <c r="E1084" i="1"/>
  <c r="D1252" i="1"/>
  <c r="F1252" i="1" s="1"/>
  <c r="G1252" i="1" s="1"/>
  <c r="E1090" i="1"/>
  <c r="C1255" i="1"/>
  <c r="C1341" i="1" s="1"/>
  <c r="E1341" i="1" s="1"/>
  <c r="D1423" i="1" s="1"/>
  <c r="C1174" i="1"/>
  <c r="E1174" i="1" s="1"/>
  <c r="E1100" i="1"/>
  <c r="E1101" i="1"/>
  <c r="C1191" i="1"/>
  <c r="C1277" i="1" s="1"/>
  <c r="E1277" i="1" s="1"/>
  <c r="D1359" i="1" s="1"/>
  <c r="C1199" i="1"/>
  <c r="C1285" i="1" s="1"/>
  <c r="E1285" i="1" s="1"/>
  <c r="D1367" i="1" s="1"/>
  <c r="D1204" i="1"/>
  <c r="F1204" i="1" s="1"/>
  <c r="C1207" i="1"/>
  <c r="C1293" i="1" s="1"/>
  <c r="E1293" i="1" s="1"/>
  <c r="D1375" i="1" s="1"/>
  <c r="F1454" i="1"/>
  <c r="G1463" i="1"/>
  <c r="D1544" i="1"/>
  <c r="G1544" i="1" s="1"/>
  <c r="H1544" i="1" s="1"/>
  <c r="D1216" i="1"/>
  <c r="F1216" i="1" s="1"/>
  <c r="E1054" i="1"/>
  <c r="C1219" i="1"/>
  <c r="C1305" i="1" s="1"/>
  <c r="E1305" i="1" s="1"/>
  <c r="D1387" i="1" s="1"/>
  <c r="C1138" i="1"/>
  <c r="E1138" i="1" s="1"/>
  <c r="D1232" i="1"/>
  <c r="F1232" i="1" s="1"/>
  <c r="G1232" i="1" s="1"/>
  <c r="E1070" i="1"/>
  <c r="C1235" i="1"/>
  <c r="C1321" i="1" s="1"/>
  <c r="E1321" i="1" s="1"/>
  <c r="D1403" i="1" s="1"/>
  <c r="C1154" i="1"/>
  <c r="E1154" i="1" s="1"/>
  <c r="D1248" i="1"/>
  <c r="F1248" i="1" s="1"/>
  <c r="E1086" i="1"/>
  <c r="C1251" i="1"/>
  <c r="C1337" i="1" s="1"/>
  <c r="E1337" i="1" s="1"/>
  <c r="D1419" i="1" s="1"/>
  <c r="C1170" i="1"/>
  <c r="E1170" i="1" s="1"/>
  <c r="F1262" i="1"/>
  <c r="G1262" i="1" s="1"/>
  <c r="E1108" i="1"/>
  <c r="E1112" i="1"/>
  <c r="E1120" i="1"/>
  <c r="E1124" i="1"/>
  <c r="E1128" i="1"/>
  <c r="E1132" i="1"/>
  <c r="E1136" i="1"/>
  <c r="E1140" i="1"/>
  <c r="E1144" i="1"/>
  <c r="E1148" i="1"/>
  <c r="E1156" i="1"/>
  <c r="E1160" i="1"/>
  <c r="E1164" i="1"/>
  <c r="E1172" i="1"/>
  <c r="E1176" i="1"/>
  <c r="E1180" i="1"/>
  <c r="E1264" i="1"/>
  <c r="G1234" i="1"/>
  <c r="G1250" i="1"/>
  <c r="E1281" i="1"/>
  <c r="D1363" i="1" s="1"/>
  <c r="E1289" i="1"/>
  <c r="D1371" i="1" s="1"/>
  <c r="E1297" i="1"/>
  <c r="D1379" i="1" s="1"/>
  <c r="E1306" i="1"/>
  <c r="D1388" i="1" s="1"/>
  <c r="E1310" i="1"/>
  <c r="D1392" i="1" s="1"/>
  <c r="E1318" i="1"/>
  <c r="D1400" i="1" s="1"/>
  <c r="E1322" i="1"/>
  <c r="D1404" i="1" s="1"/>
  <c r="E1326" i="1"/>
  <c r="D1408" i="1" s="1"/>
  <c r="E1330" i="1"/>
  <c r="D1412" i="1" s="1"/>
  <c r="E1338" i="1"/>
  <c r="D1420" i="1" s="1"/>
  <c r="E1342" i="1"/>
  <c r="D1424" i="1" s="1"/>
  <c r="C1520" i="1"/>
  <c r="C1595" i="1" s="1"/>
  <c r="C1514" i="1"/>
  <c r="D1523" i="1"/>
  <c r="G1523" i="1" s="1"/>
  <c r="H1523" i="1" s="1"/>
  <c r="G1442" i="1"/>
  <c r="G1447" i="1"/>
  <c r="D1528" i="1"/>
  <c r="G1528" i="1" s="1"/>
  <c r="H1528" i="1" s="1"/>
  <c r="G1461" i="1"/>
  <c r="D1548" i="1"/>
  <c r="G1548" i="1" s="1"/>
  <c r="H1548" i="1" s="1"/>
  <c r="G1467" i="1"/>
  <c r="D1556" i="1"/>
  <c r="G1556" i="1" s="1"/>
  <c r="H1556" i="1" s="1"/>
  <c r="G1475" i="1"/>
  <c r="D1564" i="1"/>
  <c r="G1564" i="1" s="1"/>
  <c r="H1564" i="1" s="1"/>
  <c r="G1483" i="1"/>
  <c r="D1572" i="1"/>
  <c r="G1572" i="1" s="1"/>
  <c r="H1572" i="1" s="1"/>
  <c r="G1491" i="1"/>
  <c r="D1588" i="1"/>
  <c r="G1588" i="1" s="1"/>
  <c r="H1588" i="1" s="1"/>
  <c r="G1511" i="1"/>
  <c r="E1303" i="1"/>
  <c r="D1385" i="1" s="1"/>
  <c r="E1385" i="1" s="1"/>
  <c r="E1311" i="1"/>
  <c r="D1393" i="1" s="1"/>
  <c r="E1319" i="1"/>
  <c r="D1401" i="1" s="1"/>
  <c r="E1401" i="1" s="1"/>
  <c r="E1323" i="1"/>
  <c r="D1405" i="1" s="1"/>
  <c r="E1327" i="1"/>
  <c r="D1409" i="1" s="1"/>
  <c r="E1409" i="1" s="1"/>
  <c r="E1331" i="1"/>
  <c r="D1413" i="1" s="1"/>
  <c r="E1413" i="1" s="1"/>
  <c r="E1335" i="1"/>
  <c r="D1417" i="1" s="1"/>
  <c r="E1417" i="1" s="1"/>
  <c r="E1339" i="1"/>
  <c r="D1421" i="1" s="1"/>
  <c r="E1343" i="1"/>
  <c r="D1425" i="1" s="1"/>
  <c r="E1425" i="1" s="1"/>
  <c r="G1443" i="1"/>
  <c r="D1527" i="1"/>
  <c r="G1527" i="1" s="1"/>
  <c r="H1527" i="1" s="1"/>
  <c r="G1446" i="1"/>
  <c r="G1455" i="1"/>
  <c r="D1536" i="1"/>
  <c r="G1536" i="1" s="1"/>
  <c r="H1536" i="1" s="1"/>
  <c r="G1459" i="1"/>
  <c r="D1540" i="1"/>
  <c r="G1540" i="1" s="1"/>
  <c r="H1540" i="1" s="1"/>
  <c r="H1542" i="1"/>
  <c r="E1595" i="1"/>
  <c r="F1595" i="1" s="1"/>
  <c r="E1279" i="1"/>
  <c r="D1361" i="1" s="1"/>
  <c r="E1361" i="1" s="1"/>
  <c r="E1287" i="1"/>
  <c r="D1369" i="1" s="1"/>
  <c r="E1291" i="1"/>
  <c r="D1373" i="1" s="1"/>
  <c r="E1373" i="1" s="1"/>
  <c r="E1295" i="1"/>
  <c r="D1377" i="1" s="1"/>
  <c r="E1377" i="1" s="1"/>
  <c r="E1514" i="1"/>
  <c r="G1449" i="1"/>
  <c r="D1543" i="1"/>
  <c r="G1543" i="1" s="1"/>
  <c r="H1543" i="1" s="1"/>
  <c r="G1462" i="1"/>
  <c r="D1546" i="1"/>
  <c r="G1546" i="1" s="1"/>
  <c r="H1546" i="1" s="1"/>
  <c r="G1465" i="1"/>
  <c r="D1551" i="1"/>
  <c r="G1551" i="1" s="1"/>
  <c r="H1551" i="1" s="1"/>
  <c r="G1470" i="1"/>
  <c r="D1567" i="1"/>
  <c r="G1567" i="1" s="1"/>
  <c r="H1567" i="1" s="1"/>
  <c r="G1486" i="1"/>
  <c r="D1575" i="1"/>
  <c r="G1575" i="1" s="1"/>
  <c r="H1575" i="1" s="1"/>
  <c r="G1494" i="1"/>
  <c r="D1583" i="1"/>
  <c r="G1583" i="1" s="1"/>
  <c r="H1583" i="1" s="1"/>
  <c r="G1502" i="1"/>
  <c r="D1591" i="1"/>
  <c r="G1591" i="1" s="1"/>
  <c r="H1591" i="1" s="1"/>
  <c r="G1510" i="1"/>
  <c r="F1522" i="1"/>
  <c r="G1469" i="1"/>
  <c r="D1552" i="1"/>
  <c r="G1552" i="1" s="1"/>
  <c r="H1552" i="1" s="1"/>
  <c r="G1471" i="1"/>
  <c r="D1553" i="1"/>
  <c r="G1553" i="1" s="1"/>
  <c r="H1553" i="1" s="1"/>
  <c r="G1472" i="1"/>
  <c r="F1474" i="1"/>
  <c r="G1477" i="1"/>
  <c r="D1560" i="1"/>
  <c r="G1560" i="1" s="1"/>
  <c r="H1560" i="1" s="1"/>
  <c r="G1479" i="1"/>
  <c r="D1561" i="1"/>
  <c r="G1561" i="1" s="1"/>
  <c r="H1561" i="1" s="1"/>
  <c r="G1480" i="1"/>
  <c r="F1482" i="1"/>
  <c r="G1485" i="1"/>
  <c r="D1568" i="1"/>
  <c r="G1568" i="1" s="1"/>
  <c r="H1568" i="1" s="1"/>
  <c r="G1487" i="1"/>
  <c r="D1569" i="1"/>
  <c r="G1569" i="1" s="1"/>
  <c r="H1569" i="1" s="1"/>
  <c r="G1488" i="1"/>
  <c r="F1490" i="1"/>
  <c r="G1493" i="1"/>
  <c r="D1576" i="1"/>
  <c r="G1576" i="1" s="1"/>
  <c r="H1576" i="1" s="1"/>
  <c r="G1495" i="1"/>
  <c r="D1577" i="1"/>
  <c r="G1577" i="1" s="1"/>
  <c r="H1577" i="1" s="1"/>
  <c r="G1496" i="1"/>
  <c r="F1498" i="1"/>
  <c r="G1501" i="1"/>
  <c r="D1584" i="1"/>
  <c r="G1584" i="1" s="1"/>
  <c r="H1584" i="1" s="1"/>
  <c r="G1503" i="1"/>
  <c r="D1585" i="1"/>
  <c r="G1585" i="1" s="1"/>
  <c r="H1585" i="1" s="1"/>
  <c r="G1504" i="1"/>
  <c r="F1506" i="1"/>
  <c r="G1509" i="1"/>
  <c r="D1594" i="1"/>
  <c r="G1594" i="1" s="1"/>
  <c r="H1594" i="1" s="1"/>
  <c r="G1513" i="1"/>
  <c r="F1523" i="1"/>
  <c r="H1531" i="1"/>
  <c r="H1550" i="1"/>
  <c r="H1558" i="1"/>
  <c r="D1593" i="1"/>
  <c r="G1593" i="1" s="1"/>
  <c r="H1593" i="1" s="1"/>
  <c r="G1512" i="1"/>
  <c r="F1562" i="1"/>
  <c r="F1559" i="1"/>
  <c r="F1568" i="1"/>
  <c r="G1610" i="1"/>
  <c r="D1613" i="1"/>
  <c r="G1613" i="1" s="1"/>
  <c r="F1570" i="1"/>
  <c r="F1564" i="1"/>
  <c r="F1572" i="1"/>
  <c r="G1628" i="1"/>
  <c r="G1677" i="1"/>
  <c r="F1558" i="1"/>
  <c r="F1566" i="1"/>
  <c r="F1677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613" i="1"/>
  <c r="E1622" i="1"/>
  <c r="F1622" i="1" s="1"/>
  <c r="G1673" i="1"/>
  <c r="F1683" i="1"/>
  <c r="G787" i="1" l="1"/>
  <c r="D1539" i="1"/>
  <c r="G1539" i="1" s="1"/>
  <c r="H1539" i="1" s="1"/>
  <c r="G1458" i="1"/>
  <c r="G387" i="1"/>
  <c r="E387" i="1"/>
  <c r="F387" i="1" s="1"/>
  <c r="G427" i="1"/>
  <c r="E427" i="1"/>
  <c r="F427" i="1" s="1"/>
  <c r="G395" i="1"/>
  <c r="E395" i="1"/>
  <c r="F395" i="1" s="1"/>
  <c r="G1204" i="1"/>
  <c r="G1212" i="1"/>
  <c r="E744" i="1"/>
  <c r="C831" i="1"/>
  <c r="E1393" i="1"/>
  <c r="G1439" i="1"/>
  <c r="G1249" i="1"/>
  <c r="E1407" i="1"/>
  <c r="E1375" i="1"/>
  <c r="G809" i="1"/>
  <c r="E1408" i="1"/>
  <c r="E1392" i="1"/>
  <c r="E1360" i="1"/>
  <c r="E449" i="1"/>
  <c r="F449" i="1" s="1"/>
  <c r="G1197" i="1"/>
  <c r="E1406" i="1"/>
  <c r="G795" i="1"/>
  <c r="E1420" i="1"/>
  <c r="E1428" i="1"/>
  <c r="G503" i="1"/>
  <c r="G394" i="1"/>
  <c r="E685" i="1"/>
  <c r="E411" i="1"/>
  <c r="F411" i="1" s="1"/>
  <c r="G463" i="1"/>
  <c r="E378" i="1"/>
  <c r="F378" i="1" s="1"/>
  <c r="G378" i="1"/>
  <c r="E712" i="1"/>
  <c r="C799" i="1"/>
  <c r="J354" i="1"/>
  <c r="K355" i="1" s="1"/>
  <c r="E1427" i="1"/>
  <c r="C1307" i="1"/>
  <c r="E1307" i="1" s="1"/>
  <c r="D1389" i="1" s="1"/>
  <c r="E1389" i="1" s="1"/>
  <c r="G1221" i="1"/>
  <c r="E418" i="1"/>
  <c r="F418" i="1" s="1"/>
  <c r="G418" i="1"/>
  <c r="G419" i="1"/>
  <c r="E419" i="1"/>
  <c r="F419" i="1" s="1"/>
  <c r="G1478" i="1"/>
  <c r="G1499" i="1"/>
  <c r="E1102" i="1"/>
  <c r="D1525" i="1"/>
  <c r="G1525" i="1" s="1"/>
  <c r="H1525" i="1" s="1"/>
  <c r="G426" i="1"/>
  <c r="C766" i="1"/>
  <c r="A771" i="1" s="1"/>
  <c r="E383" i="1"/>
  <c r="F383" i="1" s="1"/>
  <c r="E386" i="1"/>
  <c r="F386" i="1" s="1"/>
  <c r="G386" i="1"/>
  <c r="G1248" i="1"/>
  <c r="G1247" i="1"/>
  <c r="E751" i="1"/>
  <c r="G1251" i="1"/>
  <c r="E703" i="1"/>
  <c r="E498" i="1"/>
  <c r="F498" i="1" s="1"/>
  <c r="G838" i="1"/>
  <c r="G790" i="1"/>
  <c r="E476" i="1"/>
  <c r="F476" i="1" s="1"/>
  <c r="G1211" i="1"/>
  <c r="G1255" i="1"/>
  <c r="E1386" i="1"/>
  <c r="G820" i="1"/>
  <c r="E403" i="1"/>
  <c r="F403" i="1" s="1"/>
  <c r="G851" i="1"/>
  <c r="G836" i="1"/>
  <c r="D1547" i="1"/>
  <c r="G1547" i="1" s="1"/>
  <c r="H1547" i="1" s="1"/>
  <c r="G1466" i="1"/>
  <c r="F1019" i="1"/>
  <c r="E410" i="1"/>
  <c r="F410" i="1" s="1"/>
  <c r="G410" i="1"/>
  <c r="G456" i="1"/>
  <c r="E456" i="1"/>
  <c r="F456" i="1" s="1"/>
  <c r="E425" i="1"/>
  <c r="F425" i="1" s="1"/>
  <c r="G425" i="1"/>
  <c r="E442" i="1"/>
  <c r="F442" i="1" s="1"/>
  <c r="G442" i="1"/>
  <c r="G475" i="1"/>
  <c r="E475" i="1"/>
  <c r="F475" i="1" s="1"/>
  <c r="G1215" i="1"/>
  <c r="E1419" i="1"/>
  <c r="E1403" i="1"/>
  <c r="E1371" i="1"/>
  <c r="G1191" i="1"/>
  <c r="E1388" i="1"/>
  <c r="E365" i="1"/>
  <c r="F365" i="1" s="1"/>
  <c r="G365" i="1"/>
  <c r="G452" i="1"/>
  <c r="E452" i="1"/>
  <c r="F452" i="1" s="1"/>
  <c r="E373" i="1"/>
  <c r="F373" i="1" s="1"/>
  <c r="G373" i="1"/>
  <c r="G488" i="1"/>
  <c r="E488" i="1"/>
  <c r="F488" i="1" s="1"/>
  <c r="G848" i="1"/>
  <c r="A857" i="1"/>
  <c r="E857" i="1" s="1"/>
  <c r="F771" i="1"/>
  <c r="E406" i="1"/>
  <c r="F406" i="1" s="1"/>
  <c r="G406" i="1"/>
  <c r="G495" i="1"/>
  <c r="E495" i="1"/>
  <c r="F495" i="1" s="1"/>
  <c r="D1587" i="1"/>
  <c r="G1587" i="1" s="1"/>
  <c r="H1587" i="1" s="1"/>
  <c r="G1506" i="1"/>
  <c r="D1571" i="1"/>
  <c r="G1571" i="1" s="1"/>
  <c r="H1571" i="1" s="1"/>
  <c r="G1490" i="1"/>
  <c r="D1555" i="1"/>
  <c r="G1555" i="1" s="1"/>
  <c r="H1555" i="1" s="1"/>
  <c r="G1474" i="1"/>
  <c r="D1535" i="1"/>
  <c r="G1535" i="1" s="1"/>
  <c r="H1535" i="1" s="1"/>
  <c r="G1454" i="1"/>
  <c r="G1227" i="1"/>
  <c r="D853" i="1"/>
  <c r="F1264" i="1"/>
  <c r="G1189" i="1"/>
  <c r="G1239" i="1"/>
  <c r="G1223" i="1"/>
  <c r="E1431" i="1"/>
  <c r="E1415" i="1"/>
  <c r="E1399" i="1"/>
  <c r="E1383" i="1"/>
  <c r="E1367" i="1"/>
  <c r="E766" i="1"/>
  <c r="E434" i="1"/>
  <c r="F434" i="1" s="1"/>
  <c r="G825" i="1"/>
  <c r="C1183" i="1"/>
  <c r="E1183" i="1" s="1"/>
  <c r="G1243" i="1"/>
  <c r="E1416" i="1"/>
  <c r="E1400" i="1"/>
  <c r="E1384" i="1"/>
  <c r="E1368" i="1"/>
  <c r="G849" i="1"/>
  <c r="E594" i="1"/>
  <c r="C1275" i="1"/>
  <c r="C1264" i="1"/>
  <c r="A1269" i="1" s="1"/>
  <c r="E1269" i="1" s="1"/>
  <c r="G455" i="1"/>
  <c r="E455" i="1"/>
  <c r="F455" i="1" s="1"/>
  <c r="G448" i="1"/>
  <c r="E448" i="1"/>
  <c r="F448" i="1" s="1"/>
  <c r="E433" i="1"/>
  <c r="F433" i="1" s="1"/>
  <c r="G433" i="1"/>
  <c r="E417" i="1"/>
  <c r="F417" i="1" s="1"/>
  <c r="G417" i="1"/>
  <c r="E401" i="1"/>
  <c r="F401" i="1" s="1"/>
  <c r="G401" i="1"/>
  <c r="E385" i="1"/>
  <c r="F385" i="1" s="1"/>
  <c r="G385" i="1"/>
  <c r="G811" i="1"/>
  <c r="G492" i="1"/>
  <c r="E492" i="1"/>
  <c r="F492" i="1" s="1"/>
  <c r="E421" i="1"/>
  <c r="F421" i="1" s="1"/>
  <c r="G421" i="1"/>
  <c r="E405" i="1"/>
  <c r="F405" i="1" s="1"/>
  <c r="G405" i="1"/>
  <c r="E389" i="1"/>
  <c r="F389" i="1" s="1"/>
  <c r="G389" i="1"/>
  <c r="E509" i="1"/>
  <c r="F509" i="1" s="1"/>
  <c r="G509" i="1"/>
  <c r="E474" i="1"/>
  <c r="F474" i="1" s="1"/>
  <c r="G474" i="1"/>
  <c r="G496" i="1"/>
  <c r="E496" i="1"/>
  <c r="F496" i="1" s="1"/>
  <c r="G483" i="1"/>
  <c r="E483" i="1"/>
  <c r="F483" i="1" s="1"/>
  <c r="E430" i="1"/>
  <c r="F430" i="1" s="1"/>
  <c r="G430" i="1"/>
  <c r="E366" i="1"/>
  <c r="F366" i="1" s="1"/>
  <c r="G366" i="1"/>
  <c r="E466" i="1"/>
  <c r="F466" i="1" s="1"/>
  <c r="G466" i="1"/>
  <c r="G464" i="1"/>
  <c r="E464" i="1"/>
  <c r="F464" i="1" s="1"/>
  <c r="E441" i="1"/>
  <c r="F441" i="1" s="1"/>
  <c r="G441" i="1"/>
  <c r="G370" i="1"/>
  <c r="E370" i="1"/>
  <c r="F370" i="1" s="1"/>
  <c r="E194" i="1"/>
  <c r="F194" i="1" s="1"/>
  <c r="F119" i="1"/>
  <c r="E505" i="1"/>
  <c r="F505" i="1" s="1"/>
  <c r="G505" i="1"/>
  <c r="G487" i="1"/>
  <c r="E487" i="1"/>
  <c r="F487" i="1" s="1"/>
  <c r="E429" i="1"/>
  <c r="F429" i="1" s="1"/>
  <c r="G429" i="1"/>
  <c r="G451" i="1"/>
  <c r="E451" i="1"/>
  <c r="F451" i="1" s="1"/>
  <c r="D1579" i="1"/>
  <c r="G1579" i="1" s="1"/>
  <c r="H1579" i="1" s="1"/>
  <c r="G1498" i="1"/>
  <c r="D1563" i="1"/>
  <c r="G1563" i="1" s="1"/>
  <c r="H1563" i="1" s="1"/>
  <c r="G1482" i="1"/>
  <c r="C1347" i="1"/>
  <c r="E1347" i="1" s="1"/>
  <c r="D1429" i="1" s="1"/>
  <c r="E1429" i="1" s="1"/>
  <c r="G1261" i="1"/>
  <c r="G1199" i="1"/>
  <c r="E1423" i="1"/>
  <c r="E1391" i="1"/>
  <c r="E1359" i="1"/>
  <c r="G1228" i="1"/>
  <c r="C1299" i="1"/>
  <c r="E1299" i="1" s="1"/>
  <c r="D1381" i="1" s="1"/>
  <c r="E1381" i="1" s="1"/>
  <c r="G1213" i="1"/>
  <c r="E409" i="1"/>
  <c r="F409" i="1" s="1"/>
  <c r="G409" i="1"/>
  <c r="E393" i="1"/>
  <c r="F393" i="1" s="1"/>
  <c r="G393" i="1"/>
  <c r="E377" i="1"/>
  <c r="F377" i="1" s="1"/>
  <c r="G377" i="1"/>
  <c r="E514" i="1"/>
  <c r="F514" i="1" s="1"/>
  <c r="G514" i="1"/>
  <c r="G447" i="1"/>
  <c r="E447" i="1"/>
  <c r="F447" i="1" s="1"/>
  <c r="E470" i="1"/>
  <c r="F470" i="1" s="1"/>
  <c r="G470" i="1"/>
  <c r="E445" i="1"/>
  <c r="F445" i="1" s="1"/>
  <c r="G445" i="1"/>
  <c r="G1263" i="1"/>
  <c r="E506" i="1"/>
  <c r="F506" i="1" s="1"/>
  <c r="G506" i="1"/>
  <c r="C863" i="1"/>
  <c r="C853" i="1"/>
  <c r="E465" i="1"/>
  <c r="F465" i="1" s="1"/>
  <c r="G465" i="1"/>
  <c r="E369" i="1"/>
  <c r="F369" i="1" s="1"/>
  <c r="G369" i="1"/>
  <c r="E413" i="1"/>
  <c r="F413" i="1" s="1"/>
  <c r="G413" i="1"/>
  <c r="F1514" i="1"/>
  <c r="G1514" i="1" s="1"/>
  <c r="D1264" i="1"/>
  <c r="E1387" i="1"/>
  <c r="E1404" i="1"/>
  <c r="E1372" i="1"/>
  <c r="G479" i="1"/>
  <c r="E479" i="1"/>
  <c r="F479" i="1" s="1"/>
  <c r="E381" i="1"/>
  <c r="F381" i="1" s="1"/>
  <c r="G381" i="1"/>
  <c r="E446" i="1"/>
  <c r="F446" i="1" s="1"/>
  <c r="G446" i="1"/>
  <c r="E501" i="1"/>
  <c r="F501" i="1" s="1"/>
  <c r="G501" i="1"/>
  <c r="E457" i="1"/>
  <c r="F457" i="1" s="1"/>
  <c r="G457" i="1"/>
  <c r="E422" i="1"/>
  <c r="F422" i="1" s="1"/>
  <c r="G422" i="1"/>
  <c r="E482" i="1"/>
  <c r="F482" i="1" s="1"/>
  <c r="G482" i="1"/>
  <c r="C31" i="1"/>
  <c r="C27" i="1"/>
  <c r="D25" i="1"/>
  <c r="E398" i="1"/>
  <c r="F398" i="1" s="1"/>
  <c r="G398" i="1"/>
  <c r="F1520" i="1"/>
  <c r="G1216" i="1"/>
  <c r="G1520" i="1"/>
  <c r="E1411" i="1"/>
  <c r="E1395" i="1"/>
  <c r="E1379" i="1"/>
  <c r="E1363" i="1"/>
  <c r="E1412" i="1"/>
  <c r="E1396" i="1"/>
  <c r="E1380" i="1"/>
  <c r="G841" i="1"/>
  <c r="G1207" i="1"/>
  <c r="G832" i="1"/>
  <c r="E486" i="1"/>
  <c r="F486" i="1" s="1"/>
  <c r="G486" i="1"/>
  <c r="E478" i="1"/>
  <c r="F478" i="1" s="1"/>
  <c r="G478" i="1"/>
  <c r="E461" i="1"/>
  <c r="F461" i="1" s="1"/>
  <c r="G461" i="1"/>
  <c r="E397" i="1"/>
  <c r="F397" i="1" s="1"/>
  <c r="G397" i="1"/>
  <c r="G1219" i="1"/>
  <c r="G491" i="1"/>
  <c r="E491" i="1"/>
  <c r="F491" i="1" s="1"/>
  <c r="G1245" i="1"/>
  <c r="G779" i="1"/>
  <c r="F853" i="1"/>
  <c r="G504" i="1"/>
  <c r="E504" i="1"/>
  <c r="F504" i="1" s="1"/>
  <c r="G500" i="1"/>
  <c r="E500" i="1"/>
  <c r="F500" i="1" s="1"/>
  <c r="G460" i="1"/>
  <c r="E460" i="1"/>
  <c r="F460" i="1" s="1"/>
  <c r="E390" i="1"/>
  <c r="F390" i="1" s="1"/>
  <c r="G390" i="1"/>
  <c r="G362" i="1"/>
  <c r="E362" i="1"/>
  <c r="F362" i="1" s="1"/>
  <c r="D14" i="1"/>
  <c r="E14" i="1" s="1"/>
  <c r="B857" i="1"/>
  <c r="E771" i="1"/>
  <c r="E510" i="1"/>
  <c r="F510" i="1" s="1"/>
  <c r="G510" i="1"/>
  <c r="G471" i="1"/>
  <c r="E471" i="1"/>
  <c r="F471" i="1" s="1"/>
  <c r="E513" i="1"/>
  <c r="F513" i="1" s="1"/>
  <c r="G513" i="1"/>
  <c r="E414" i="1"/>
  <c r="F414" i="1" s="1"/>
  <c r="G414" i="1"/>
  <c r="E382" i="1"/>
  <c r="F382" i="1" s="1"/>
  <c r="G382" i="1"/>
  <c r="C884" i="1" l="1"/>
  <c r="E884" i="1" s="1"/>
  <c r="C1378" i="1" s="1"/>
  <c r="E1378" i="1" s="1"/>
  <c r="G799" i="1"/>
  <c r="C916" i="1"/>
  <c r="E916" i="1" s="1"/>
  <c r="C1410" i="1" s="1"/>
  <c r="E1410" i="1" s="1"/>
  <c r="G831" i="1"/>
  <c r="C938" i="1"/>
  <c r="E938" i="1" s="1"/>
  <c r="C1432" i="1" s="1"/>
  <c r="E863" i="1"/>
  <c r="C1357" i="1" s="1"/>
  <c r="G853" i="1"/>
  <c r="G1595" i="1"/>
  <c r="H1595" i="1" s="1"/>
  <c r="H1520" i="1"/>
  <c r="D31" i="1"/>
  <c r="C33" i="1"/>
  <c r="D33" i="1" s="1"/>
  <c r="D27" i="1"/>
  <c r="E27" i="1" s="1"/>
  <c r="E25" i="1"/>
  <c r="C1350" i="1"/>
  <c r="E1275" i="1"/>
  <c r="B1269" i="1"/>
  <c r="C1269" i="1" s="1"/>
  <c r="G1264" i="1"/>
  <c r="C857" i="1"/>
  <c r="D1595" i="1"/>
  <c r="D1357" i="1" l="1"/>
  <c r="E1357" i="1" s="1"/>
  <c r="E1350" i="1"/>
  <c r="D1432" i="1" s="1"/>
  <c r="E1432" i="1" s="1"/>
</calcChain>
</file>

<file path=xl/sharedStrings.xml><?xml version="1.0" encoding="utf-8"?>
<sst xmlns="http://schemas.openxmlformats.org/spreadsheetml/2006/main" count="373" uniqueCount="222">
  <si>
    <t>Government of India</t>
  </si>
  <si>
    <t>National Programme of Mid-Day Meal in Schools</t>
  </si>
  <si>
    <t>Annual Work Plan &amp; Budget (AWP&amp;B) 2020-21</t>
  </si>
  <si>
    <t>State : Uttar Pradesh</t>
  </si>
  <si>
    <t>Part-D: ANALYSIS SHEET</t>
  </si>
  <si>
    <t>Section-A : REVIEW OF IMPLEMENTATION OF MDM SCHEME DURING 2019-20 (1.4.19 to 31.12.19)</t>
  </si>
  <si>
    <t>1. CALCULATION OF BENCH MARK FOR UTILIZATION.</t>
  </si>
  <si>
    <t>1.1) No. of children</t>
  </si>
  <si>
    <t>Stage</t>
  </si>
  <si>
    <t>MDM PAB Approval for 2019-20</t>
  </si>
  <si>
    <t>Actuals Availed as per AWP&amp;B 2020-21 (AT-5&amp;5A)</t>
  </si>
  <si>
    <t>Diff</t>
  </si>
  <si>
    <t>Diff in %</t>
  </si>
  <si>
    <t>4=(3-2)</t>
  </si>
  <si>
    <t>5=(4/2)*100</t>
  </si>
  <si>
    <t>Primary</t>
  </si>
  <si>
    <t>Up Primary</t>
  </si>
  <si>
    <t>Total</t>
  </si>
  <si>
    <t>NCLP 5383 children including in Upper Primary</t>
  </si>
  <si>
    <t>1.2) No. of School working days 01.04.2019 to 31.12.2019)</t>
  </si>
  <si>
    <t>PY</t>
  </si>
  <si>
    <t>UP PY</t>
  </si>
  <si>
    <t>PY UP (Average)</t>
  </si>
  <si>
    <t>1.3) No. of Meals (PY &amp; UP.PY)</t>
  </si>
  <si>
    <t>i) Base period 01.04.2019 to 31.12.2019</t>
  </si>
  <si>
    <t>No. of Meals as per PAB approval</t>
  </si>
  <si>
    <t>No. of Meals claimed to have served by the State</t>
  </si>
  <si>
    <t>Diff.</t>
  </si>
  <si>
    <t>PY &amp; UP PY (Total)</t>
  </si>
  <si>
    <t>ii) Base period 01.04.2019 to 31.12.2019 (As per PAB aaproval = 182 days: Py &amp; U Py)</t>
  </si>
  <si>
    <t>No. of Meals as per PAB approval (01.04.19 to 31.12.19)</t>
  </si>
  <si>
    <t>No. of Meals served by the State 01.04.18 to 31.03.18</t>
  </si>
  <si>
    <t>Bench Mark as per State's claim</t>
  </si>
  <si>
    <t>U PY</t>
  </si>
  <si>
    <t>PY + UP PY</t>
  </si>
  <si>
    <t>2. COVERAGE</t>
  </si>
  <si>
    <t>2.1) Institutions- (Primary) (Source data : Table AT-3A of AWP&amp;B 2020-21)</t>
  </si>
  <si>
    <t>Sl. No.</t>
  </si>
  <si>
    <t>Districts</t>
  </si>
  <si>
    <t>No. of Institutions Existing
2019-20</t>
  </si>
  <si>
    <t>No. of Institutions serving MDM</t>
  </si>
  <si>
    <t>Non- Coverage</t>
  </si>
  <si>
    <t>% NC</t>
  </si>
  <si>
    <t>5=3-4</t>
  </si>
  <si>
    <t>TOTAL</t>
  </si>
  <si>
    <t>2.2) Institutions- (Upper Primary) (Source data : Table AT-3B &amp; 3C of AWP&amp;B 2020-21)</t>
  </si>
  <si>
    <t>2.3) Coverage Chidlren vs. Enrolment (Primary) (Source data : Table AT-5 of AWP&amp;B 2020-21)</t>
  </si>
  <si>
    <t>Enrolment Primary</t>
  </si>
  <si>
    <t>Average number of children availed MDM</t>
  </si>
  <si>
    <t>% Diff(NC)</t>
  </si>
  <si>
    <t>% Coverage against enrolment</t>
  </si>
  <si>
    <t>5=4-3</t>
  </si>
  <si>
    <t>2.3.1) Coverage Chidlren vs. Enrolment  (Upper Primary) (Source data : Table AT-5A of AWP&amp;B 2020-21)</t>
  </si>
  <si>
    <t>Enrolment Upper Primary</t>
  </si>
  <si>
    <t>2.3.2) Coverage Chidlren vs. PAB Approval ( Primary) (Source data : Table AT-5 of AWP&amp;B 2020-21)</t>
  </si>
  <si>
    <t>No. of children as per PAB Approval for 2019-20</t>
  </si>
  <si>
    <t>% Coverage against PAB Approval</t>
  </si>
  <si>
    <t>2.3.3) Coverage Chidlren vs. PAB Approval ( Upper Primary) (Source data : Table AT-5A of AWP&amp;B 2020-21)</t>
  </si>
  <si>
    <t>2.4) Number of meal to be served and actual number of meal served during 2020-21</t>
  </si>
  <si>
    <t>Sr. No.</t>
  </si>
  <si>
    <t>District</t>
  </si>
  <si>
    <t>No of meals to be served during 1.04.2019 to 31.12.2019</t>
  </si>
  <si>
    <t>No of meal served as on 31.12.2019</t>
  </si>
  <si>
    <t>Effective Rate of Meals Served</t>
  </si>
  <si>
    <t>3. ANALYSIS ON FOODGRAINS(PRIMARY + UPPER PRIMARY)</t>
  </si>
  <si>
    <t>3.1) Reconciliation of Foodgrains OB, Allocation &amp; Lifting</t>
  </si>
  <si>
    <t>As per GoI record</t>
  </si>
  <si>
    <t>As per State's AWP&amp;B</t>
  </si>
  <si>
    <t>% Diff</t>
  </si>
  <si>
    <t>5(4-3)</t>
  </si>
  <si>
    <t>Opening Stock as on 1.4.2019</t>
  </si>
  <si>
    <t>Allocation for 2019-20</t>
  </si>
  <si>
    <t>Lifting* as on 31.12.2019</t>
  </si>
  <si>
    <t>*: Lifting as per FCI Bills for GoI</t>
  </si>
  <si>
    <t>3.2) ANALYSIS ON OPENING STOCK AND UNSPENT STOCK OF FOODGRAINS</t>
  </si>
  <si>
    <t xml:space="preserve"> 3.2.1) District-wise opening balance as on 1.4.2019 (Source data: Table AT-6 &amp; 6A of AWP&amp;B 2020-21)</t>
  </si>
  <si>
    <t>(in MTs)</t>
  </si>
  <si>
    <t>S.No.</t>
  </si>
  <si>
    <t>Name of District</t>
  </si>
  <si>
    <t>% of OS on allocation 2019-20</t>
  </si>
  <si>
    <t>Laps</t>
  </si>
  <si>
    <t xml:space="preserve"> 3.2.1) District-wise unspent balance as on 31.14.2019 (Source data: Table AT-6 &amp; 6A of AWP&amp;B 2020-21)</t>
  </si>
  <si>
    <t>Unspent Stock as on 31.03.2019</t>
  </si>
  <si>
    <t>3.2.3)  Foodgrains  Allocation &amp; Lifting</t>
  </si>
  <si>
    <t>Allocation</t>
  </si>
  <si>
    <t>Opening Balance as on 01.04.2019</t>
  </si>
  <si>
    <t>Lifting upto 31.12.2019</t>
  </si>
  <si>
    <t>Total Availibility</t>
  </si>
  <si>
    <t>% Availibility</t>
  </si>
  <si>
    <t>Bench mark (85%)</t>
  </si>
  <si>
    <t>Source: Table AT-6 &amp; 6A of AWP&amp;B 2020-21</t>
  </si>
  <si>
    <t>3.2.4) District-wise Foodgrains availability  as on 31.12.2019 (Source data: Table AT-6 &amp; 6A of AWP&amp;B 2020-21)</t>
  </si>
  <si>
    <t>Allocated</t>
  </si>
  <si>
    <t>OB as on 1.4.2019</t>
  </si>
  <si>
    <t>Lifted from FCI</t>
  </si>
  <si>
    <t>6=4+5</t>
  </si>
  <si>
    <t>7=6/3</t>
  </si>
  <si>
    <t>3.2.5)  Foodgrains Allocation, Lifting (availibility) &amp; Utilisation (In MTs)</t>
  </si>
  <si>
    <t>T. Availibility</t>
  </si>
  <si>
    <t>% T. Availibility</t>
  </si>
  <si>
    <t>Utilisation</t>
  </si>
  <si>
    <t>% Utilisation</t>
  </si>
  <si>
    <t>3.2.6)  District-wise Utilisation of foodgrains (Source data: Table AT-6 &amp; 6A of AWP&amp;B 2020-21)</t>
  </si>
  <si>
    <t>3.2.7)  Payment of foodgrains to FCI  (Source data: Table AT-6B &amp; 6C of AWP&amp;B 2020-21)</t>
  </si>
  <si>
    <t>Amount (Rs in Lakhs)</t>
  </si>
  <si>
    <t xml:space="preserve">Central Assistance Released by GOI </t>
  </si>
  <si>
    <t xml:space="preserve">Bills raised by FCI </t>
  </si>
  <si>
    <t>Payment to FCI by State /UT</t>
  </si>
  <si>
    <t>Pending Bills</t>
  </si>
  <si>
    <t>Unspent balance</t>
  </si>
  <si>
    <t>% Bill Paid</t>
  </si>
  <si>
    <t>4. ANALYSIS ON COOKING COST (PRIMARY + UPPER PRIMARY)</t>
  </si>
  <si>
    <t>4.1) ANALYSIS ON OPENING BALANACE AND CLOSING BALANACE</t>
  </si>
  <si>
    <t>4.2) District-wise opening balance as on 1.4.2019 (Source data: Table AT-7 &amp; 7A of AWP&amp;B 2020-21)</t>
  </si>
  <si>
    <t>(Rs. In lakhs)</t>
  </si>
  <si>
    <t>*Opening Balance as on 1.4.2019</t>
  </si>
  <si>
    <t>% of OB on allocation 2019-20</t>
  </si>
  <si>
    <t>4.3) District-wise unspent  balance as on 31.03.2019 (Source data: Table AT-7 &amp; 7A of AWP&amp;B 2020-21)</t>
  </si>
  <si>
    <t>Unspent Balance as on 31.03.2018</t>
  </si>
  <si>
    <t>% of UB on allocation 2019-20</t>
  </si>
  <si>
    <t>4.3.2)  District-wise Cooking Cost availability (Source data: Table AT-7 &amp; 7A of AWP&amp;B 2020-21)</t>
  </si>
  <si>
    <t xml:space="preserve">Allocation for 2019-20                            </t>
  </si>
  <si>
    <t>Opening Balance as on 1.4.2018</t>
  </si>
  <si>
    <t xml:space="preserve">Cooking assistance received </t>
  </si>
  <si>
    <t>Total Availibility of cooking cost</t>
  </si>
  <si>
    <t>% Availibility of cooking cost</t>
  </si>
  <si>
    <t>4.3.3) Cooking Cost Utilisation</t>
  </si>
  <si>
    <t>Disbursed</t>
  </si>
  <si>
    <t>% Disbursed</t>
  </si>
  <si>
    <t>4.3.4)  District-wise Utilisation of Cooking cost (Source data: Table AT-7 &amp; 7A of AWP&amp;B 2020-21)</t>
  </si>
  <si>
    <t>Utilisation of Cooking assistance</t>
  </si>
  <si>
    <t xml:space="preserve">% Utilisation                    </t>
  </si>
  <si>
    <t>5. Reconciliation of Utilisation and Performance during 2020-21 [PRIMARY+ UPPER PRIMARY]</t>
  </si>
  <si>
    <r>
      <t xml:space="preserve">5.1 Mismatch between Utilisation of Foodgrains and Cooking Cost  </t>
    </r>
    <r>
      <rPr>
        <b/>
        <i/>
        <sz val="10"/>
        <rFont val="Arial"/>
        <family val="2"/>
      </rPr>
      <t>(Source data: para 3.2.6 and 4.3.6 above)</t>
    </r>
  </si>
  <si>
    <t>% utilisation of foodgrains</t>
  </si>
  <si>
    <t>% utilisation of Cooking cost</t>
  </si>
  <si>
    <t>Mis-match in % points</t>
  </si>
  <si>
    <t>6) ANALYSIS ON HONORARIUM TO COOKS-CUM-HELPERS</t>
  </si>
  <si>
    <t>6.1)  District-wise Honorarium to cook-cum-Helpers</t>
  </si>
  <si>
    <t>*(Refer table AT- 8 and AT-8A, AWP&amp;B, 2020-21)</t>
  </si>
  <si>
    <t>Honorarium received</t>
  </si>
  <si>
    <t xml:space="preserve">Total Availibility of Honorarium </t>
  </si>
  <si>
    <t>% Availibility of Honorarium</t>
  </si>
  <si>
    <t>6.2)  District-wise Utilisation of Honorarium to Cooks-cum-Helpers</t>
  </si>
  <si>
    <t>Total Availibility of Honorarium</t>
  </si>
  <si>
    <t>Utilisation of Honorarium</t>
  </si>
  <si>
    <t xml:space="preserve">% Utilisation against Allocation                     </t>
  </si>
  <si>
    <t>Unspent Balance as on 31.03.2019</t>
  </si>
  <si>
    <t>7. ANALYSIS ON MANAGEMENT, MONITORING &amp; EVALUATION (MME)</t>
  </si>
  <si>
    <t>7.1)  Reconciliation of MME OB, Allocation &amp; Releasing [PY + U PY]</t>
  </si>
  <si>
    <t xml:space="preserve">As per State's AWP&amp;B </t>
  </si>
  <si>
    <t>Opening Balance as on 1.4.2019</t>
  </si>
  <si>
    <t>Releasing during 2019-20</t>
  </si>
  <si>
    <t xml:space="preserve">Total Availibility </t>
  </si>
  <si>
    <t>7.2) Utilisation of MME during 2020-21 (Source data: Table AT-9 of AWP&amp;B 2020-21)</t>
  </si>
  <si>
    <t>Activity</t>
  </si>
  <si>
    <t>Expenditure</t>
  </si>
  <si>
    <t>Exp as % of allocation</t>
  </si>
  <si>
    <t>Unspent Balance</t>
  </si>
  <si>
    <t>School Level Expenses</t>
  </si>
  <si>
    <t>Management, Supervision, Training &amp; Internal Monitoring</t>
  </si>
  <si>
    <t>External Monitoring &amp; Evaluation</t>
  </si>
  <si>
    <t>8. ANALYSIS ON CENTRAL ASSISTANCE TOWARDS TRANSPORT ASSISTANCE</t>
  </si>
  <si>
    <t>8.1)  Reconciliation of TA OB, Allocation &amp; Releasing [PY + U PY]</t>
  </si>
  <si>
    <t>8.2) Utilisation of TA during 2020-21 (Source data: Table AT-9 of AWP&amp;B 2020-21)</t>
  </si>
  <si>
    <t>Allocated for
2019-20</t>
  </si>
  <si>
    <t>Total availibility of funds</t>
  </si>
  <si>
    <t>Foodgrains Lifted (in MTs)</t>
  </si>
  <si>
    <t>Maximum fund permissibale</t>
  </si>
  <si>
    <t>actual expenditure incurred by State</t>
  </si>
  <si>
    <t>6=(4-5)</t>
  </si>
  <si>
    <t>8= (2-5)</t>
  </si>
  <si>
    <t>9. INFRASTRUCTURE DEVELOPMENT DURING 2019-20 (Primary + Upper primary)</t>
  </si>
  <si>
    <t>Kitchen Sheds</t>
  </si>
  <si>
    <t>9.1) Releasing details</t>
  </si>
  <si>
    <t>Releases for Kitchen sheds by GoI as on 31.3.2018</t>
  </si>
  <si>
    <t>Schools</t>
  </si>
  <si>
    <t>Installment</t>
  </si>
  <si>
    <t>Dated</t>
  </si>
  <si>
    <t>Units</t>
  </si>
  <si>
    <t>Amount              (in lakh)</t>
  </si>
  <si>
    <t xml:space="preserve">Primary &amp; Upper Primary 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</si>
  <si>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</si>
  <si>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</si>
  <si>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</si>
  <si>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</si>
  <si>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</si>
  <si>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</si>
  <si>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</si>
  <si>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</si>
  <si>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Sub total</t>
  </si>
  <si>
    <t xml:space="preserve">9.2) Reconciliation of amount sanctioned </t>
  </si>
  <si>
    <t>Year</t>
  </si>
  <si>
    <t>GoI records</t>
  </si>
  <si>
    <t>State record</t>
  </si>
  <si>
    <t>Variation</t>
  </si>
  <si>
    <t>Phy</t>
  </si>
  <si>
    <t>Fin</t>
  </si>
  <si>
    <t>2006-17</t>
  </si>
  <si>
    <t>9.3) Achievement ( under MDM Funds) (Source data: Table AT-11 of AWP&amp;B 2020-21)</t>
  </si>
  <si>
    <t>Sactioned by GoI during 2006-07 to 2019-20</t>
  </si>
  <si>
    <t>Achievement (C) upto 31.03.2019</t>
  </si>
  <si>
    <t>Achievement as % of allocation</t>
  </si>
  <si>
    <t>Fin (in Lakh) including state share</t>
  </si>
  <si>
    <t>Fin (in Lakh)</t>
  </si>
  <si>
    <t xml:space="preserve">Fin                            </t>
  </si>
  <si>
    <t>Kitchen Devices</t>
  </si>
  <si>
    <t>9.4) Releasing details</t>
  </si>
  <si>
    <t>Releases for Kitchen devices by GoI as on 31.12.2016</t>
  </si>
  <si>
    <t xml:space="preserve">Primary+Upper Primary </t>
  </si>
  <si>
    <t>2012-13(Replacement)</t>
  </si>
  <si>
    <t>repl:-</t>
  </si>
  <si>
    <t>2013-14 (Replacement)</t>
  </si>
  <si>
    <t>2014-15 &amp; 2015-16</t>
  </si>
  <si>
    <t>New</t>
  </si>
  <si>
    <t>Rep</t>
  </si>
  <si>
    <t>new:-</t>
  </si>
  <si>
    <t>Total:-</t>
  </si>
  <si>
    <t xml:space="preserve">9.5) Reconciliation of amount sanctioned </t>
  </si>
  <si>
    <t>9.6) Achievement ( under MDM Funds) (Source data: Table AT-12 of AWP&amp;B 2020-21)</t>
  </si>
  <si>
    <t>Sactioned during 2006-07 to 2016-17</t>
  </si>
  <si>
    <t>Achievement (C) upto 31.12.16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</si>
</sst>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#,##0.000"/>
    <numFmt numFmtId="165" formatCode="_ * #,##0.00_ ;_ * \-#,##0.00_ ;_ * &quot;-&quot;??_ ;_ @_ "/>
    <numFmt numFmtId="166" formatCode="0.000"/>
  </numFmts>
  <fonts count="14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color rgb="FF00000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5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3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</cellStyleXfs>
  <cellXfs count="245">
    <xf numFmtId="0" fontId="0" fillId="0" borderId="0" xfId="0"/>
    <xf numFmtId="0" fontId="2" fillId="0" borderId="0" xfId="3" applyFont="1" applyAlignment="1"/>
    <xf numFmtId="0" fontId="5" fillId="0" borderId="0" xfId="3" applyFont="1" applyAlignment="1"/>
    <xf numFmtId="0" fontId="3" fillId="0" borderId="0" xfId="3" applyFont="1" applyAlignment="1"/>
    <xf numFmtId="0" fontId="6" fillId="0" borderId="0" xfId="3" applyFont="1" applyAlignment="1"/>
    <xf numFmtId="0" fontId="6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vertical="center" wrapText="1"/>
    </xf>
    <xf numFmtId="0" fontId="6" fillId="0" borderId="1" xfId="3" applyFont="1" applyBorder="1" applyAlignment="1">
      <alignment horizontal="right"/>
    </xf>
    <xf numFmtId="0" fontId="5" fillId="0" borderId="1" xfId="3" applyFont="1" applyBorder="1" applyAlignment="1">
      <alignment horizontal="right"/>
    </xf>
    <xf numFmtId="0" fontId="5" fillId="0" borderId="1" xfId="3" applyFont="1" applyBorder="1" applyAlignment="1">
      <alignment horizontal="right" vertical="center" wrapText="1"/>
    </xf>
    <xf numFmtId="9" fontId="5" fillId="0" borderId="1" xfId="3" applyNumberFormat="1" applyFont="1" applyBorder="1" applyAlignment="1">
      <alignment horizontal="right" vertical="center" wrapText="1"/>
    </xf>
    <xf numFmtId="0" fontId="6" fillId="0" borderId="1" xfId="3" applyFont="1" applyBorder="1" applyAlignment="1">
      <alignment horizontal="right" vertical="center" wrapText="1"/>
    </xf>
    <xf numFmtId="9" fontId="6" fillId="0" borderId="1" xfId="3" applyNumberFormat="1" applyFont="1" applyBorder="1" applyAlignment="1">
      <alignment horizontal="right" vertical="center" wrapText="1"/>
    </xf>
    <xf numFmtId="0" fontId="5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6" fillId="0" borderId="0" xfId="3" applyFont="1" applyAlignment="1">
      <alignment vertical="center" wrapText="1"/>
    </xf>
    <xf numFmtId="0" fontId="6" fillId="0" borderId="1" xfId="3" applyFont="1" applyBorder="1" applyAlignment="1"/>
    <xf numFmtId="0" fontId="6" fillId="0" borderId="2" xfId="3" applyFont="1" applyBorder="1" applyAlignment="1"/>
    <xf numFmtId="0" fontId="5" fillId="0" borderId="2" xfId="3" applyFont="1" applyBorder="1" applyAlignment="1"/>
    <xf numFmtId="0" fontId="6" fillId="0" borderId="1" xfId="3" applyFont="1" applyBorder="1" applyAlignment="1">
      <alignment horizontal="left"/>
    </xf>
    <xf numFmtId="0" fontId="6" fillId="0" borderId="3" xfId="3" applyFont="1" applyBorder="1" applyAlignment="1">
      <alignment horizontal="center" vertical="center" wrapText="1"/>
    </xf>
    <xf numFmtId="9" fontId="5" fillId="0" borderId="1" xfId="3" applyNumberFormat="1" applyFont="1" applyBorder="1" applyAlignment="1">
      <alignment vertical="center" wrapText="1"/>
    </xf>
    <xf numFmtId="0" fontId="6" fillId="0" borderId="1" xfId="3" applyFont="1" applyBorder="1" applyAlignment="1">
      <alignment horizontal="left" vertical="center" wrapText="1"/>
    </xf>
    <xf numFmtId="9" fontId="6" fillId="0" borderId="1" xfId="3" applyNumberFormat="1" applyFont="1" applyBorder="1" applyAlignment="1">
      <alignment vertical="center" wrapText="1"/>
    </xf>
    <xf numFmtId="0" fontId="6" fillId="0" borderId="1" xfId="3" applyFont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0" borderId="1" xfId="3" applyFont="1" applyBorder="1" applyAlignment="1">
      <alignment horizontal="left" vertical="center"/>
    </xf>
    <xf numFmtId="9" fontId="5" fillId="0" borderId="1" xfId="3" applyNumberFormat="1" applyFont="1" applyBorder="1" applyAlignment="1">
      <alignment horizontal="right"/>
    </xf>
    <xf numFmtId="0" fontId="5" fillId="0" borderId="1" xfId="3" applyFont="1" applyBorder="1" applyAlignment="1">
      <alignment horizontal="center"/>
    </xf>
    <xf numFmtId="0" fontId="6" fillId="0" borderId="1" xfId="3" applyFont="1" applyBorder="1" applyAlignment="1">
      <alignment horizontal="left" vertical="center"/>
    </xf>
    <xf numFmtId="9" fontId="6" fillId="0" borderId="1" xfId="3" applyNumberFormat="1" applyFont="1" applyBorder="1" applyAlignment="1">
      <alignment horizontal="right"/>
    </xf>
    <xf numFmtId="0" fontId="5" fillId="0" borderId="1" xfId="3" applyFont="1" applyBorder="1" applyAlignment="1"/>
    <xf numFmtId="0" fontId="5" fillId="0" borderId="1" xfId="3" applyFont="1" applyBorder="1" applyAlignment="1">
      <alignment horizontal="left"/>
    </xf>
    <xf numFmtId="0" fontId="5" fillId="0" borderId="1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left" vertical="center" wrapText="1"/>
    </xf>
    <xf numFmtId="9" fontId="5" fillId="0" borderId="1" xfId="3" applyNumberFormat="1" applyFont="1" applyBorder="1" applyAlignment="1"/>
    <xf numFmtId="9" fontId="6" fillId="0" borderId="1" xfId="3" applyNumberFormat="1" applyFont="1" applyBorder="1" applyAlignment="1"/>
    <xf numFmtId="0" fontId="3" fillId="0" borderId="0" xfId="3" applyFont="1" applyAlignment="1">
      <alignment horizontal="left"/>
    </xf>
    <xf numFmtId="0" fontId="5" fillId="0" borderId="0" xfId="3" applyFont="1" applyAlignment="1">
      <alignment horizontal="left"/>
    </xf>
    <xf numFmtId="0" fontId="6" fillId="0" borderId="0" xfId="3" applyFont="1" applyAlignment="1">
      <alignment horizontal="left"/>
    </xf>
    <xf numFmtId="164" fontId="5" fillId="0" borderId="1" xfId="3" applyNumberFormat="1" applyFont="1" applyBorder="1" applyAlignment="1">
      <alignment horizontal="right"/>
    </xf>
    <xf numFmtId="165" fontId="5" fillId="0" borderId="1" xfId="1" applyFont="1" applyBorder="1" applyAlignment="1">
      <alignment horizontal="right"/>
    </xf>
    <xf numFmtId="166" fontId="2" fillId="0" borderId="0" xfId="3" applyNumberFormat="1" applyFont="1" applyAlignment="1"/>
    <xf numFmtId="2" fontId="6" fillId="0" borderId="0" xfId="0" applyNumberFormat="1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center" vertical="center" wrapText="1"/>
    </xf>
    <xf numFmtId="9" fontId="5" fillId="0" borderId="0" xfId="2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2" fontId="5" fillId="0" borderId="5" xfId="0" applyNumberFormat="1" applyFont="1" applyBorder="1" applyAlignment="1">
      <alignment vertical="center"/>
    </xf>
    <xf numFmtId="9" fontId="5" fillId="0" borderId="5" xfId="2" applyFont="1" applyBorder="1" applyAlignment="1">
      <alignment horizontal="right" vertical="center" wrapText="1"/>
    </xf>
    <xf numFmtId="0" fontId="5" fillId="0" borderId="5" xfId="0" quotePrefix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2" fontId="6" fillId="0" borderId="5" xfId="0" applyNumberFormat="1" applyFont="1" applyBorder="1" applyAlignment="1">
      <alignment horizontal="right" vertical="center" wrapText="1"/>
    </xf>
    <xf numFmtId="9" fontId="6" fillId="0" borderId="5" xfId="2" applyFont="1" applyBorder="1" applyAlignment="1">
      <alignment horizontal="right" vertical="center" wrapText="1"/>
    </xf>
    <xf numFmtId="0" fontId="6" fillId="0" borderId="0" xfId="0" applyFont="1"/>
    <xf numFmtId="0" fontId="5" fillId="0" borderId="0" xfId="0" applyFont="1"/>
    <xf numFmtId="0" fontId="8" fillId="0" borderId="0" xfId="0" applyFont="1" applyAlignment="1">
      <alignment horizontal="right"/>
    </xf>
    <xf numFmtId="0" fontId="6" fillId="0" borderId="5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9" fontId="5" fillId="0" borderId="5" xfId="2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center" vertical="top" wrapText="1"/>
    </xf>
    <xf numFmtId="9" fontId="6" fillId="0" borderId="0" xfId="2" applyFont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2" fontId="5" fillId="0" borderId="5" xfId="0" applyNumberFormat="1" applyFont="1" applyBorder="1"/>
    <xf numFmtId="9" fontId="5" fillId="0" borderId="5" xfId="2" applyFont="1" applyBorder="1"/>
    <xf numFmtId="0" fontId="5" fillId="0" borderId="5" xfId="0" quotePrefix="1" applyFont="1" applyBorder="1" applyAlignment="1">
      <alignment horizontal="center"/>
    </xf>
    <xf numFmtId="0" fontId="6" fillId="0" borderId="5" xfId="0" applyFont="1" applyBorder="1" applyAlignment="1">
      <alignment vertical="center"/>
    </xf>
    <xf numFmtId="2" fontId="6" fillId="0" borderId="5" xfId="0" applyNumberFormat="1" applyFont="1" applyBorder="1" applyAlignment="1">
      <alignment vertical="center" wrapText="1"/>
    </xf>
    <xf numFmtId="9" fontId="6" fillId="0" borderId="5" xfId="2" applyFont="1" applyBorder="1"/>
    <xf numFmtId="9" fontId="6" fillId="0" borderId="5" xfId="2" applyFont="1" applyBorder="1" applyAlignment="1">
      <alignment vertical="center"/>
    </xf>
    <xf numFmtId="0" fontId="2" fillId="0" borderId="0" xfId="3" applyFont="1" applyAlignment="1">
      <alignment vertical="center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/>
    </xf>
    <xf numFmtId="9" fontId="5" fillId="0" borderId="5" xfId="2" applyNumberFormat="1" applyFont="1" applyBorder="1" applyAlignment="1">
      <alignment horizontal="right" vertical="center" wrapText="1"/>
    </xf>
    <xf numFmtId="0" fontId="5" fillId="0" borderId="7" xfId="0" quotePrefix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2" fontId="6" fillId="0" borderId="5" xfId="0" applyNumberFormat="1" applyFont="1" applyBorder="1" applyAlignment="1">
      <alignment horizontal="right" vertical="center"/>
    </xf>
    <xf numFmtId="9" fontId="6" fillId="3" borderId="5" xfId="2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/>
    </xf>
    <xf numFmtId="0" fontId="5" fillId="0" borderId="0" xfId="0" applyFont="1" applyFill="1"/>
    <xf numFmtId="0" fontId="5" fillId="0" borderId="8" xfId="0" applyFont="1" applyFill="1" applyBorder="1" applyAlignment="1"/>
    <xf numFmtId="0" fontId="8" fillId="0" borderId="8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vertical="center" wrapText="1"/>
    </xf>
    <xf numFmtId="2" fontId="5" fillId="3" borderId="5" xfId="3" applyNumberFormat="1" applyFont="1" applyFill="1" applyBorder="1" applyAlignment="1" applyProtection="1">
      <alignment horizontal="left" vertical="center"/>
    </xf>
    <xf numFmtId="2" fontId="5" fillId="3" borderId="5" xfId="3" applyNumberFormat="1" applyFont="1" applyFill="1" applyBorder="1" applyAlignment="1" applyProtection="1">
      <alignment horizontal="right" vertical="center"/>
    </xf>
    <xf numFmtId="2" fontId="5" fillId="3" borderId="5" xfId="3" applyNumberFormat="1" applyFont="1" applyFill="1" applyBorder="1" applyAlignment="1" applyProtection="1">
      <alignment horizontal="right"/>
    </xf>
    <xf numFmtId="2" fontId="5" fillId="3" borderId="5" xfId="0" applyNumberFormat="1" applyFont="1" applyFill="1" applyBorder="1" applyAlignment="1">
      <alignment horizontal="right" wrapText="1"/>
    </xf>
    <xf numFmtId="9" fontId="5" fillId="3" borderId="5" xfId="2" applyFont="1" applyFill="1" applyBorder="1"/>
    <xf numFmtId="2" fontId="6" fillId="3" borderId="5" xfId="3" applyNumberFormat="1" applyFont="1" applyFill="1" applyBorder="1" applyAlignment="1" applyProtection="1">
      <alignment horizontal="left" vertical="center"/>
    </xf>
    <xf numFmtId="2" fontId="6" fillId="3" borderId="5" xfId="0" applyNumberFormat="1" applyFont="1" applyFill="1" applyBorder="1" applyAlignment="1" applyProtection="1">
      <alignment horizontal="right" vertical="center"/>
    </xf>
    <xf numFmtId="9" fontId="6" fillId="3" borderId="5" xfId="2" applyFont="1" applyFill="1" applyBorder="1"/>
    <xf numFmtId="2" fontId="6" fillId="0" borderId="0" xfId="0" applyNumberFormat="1" applyFont="1" applyBorder="1" applyAlignment="1">
      <alignment horizontal="left" vertical="top"/>
    </xf>
    <xf numFmtId="2" fontId="5" fillId="0" borderId="0" xfId="0" applyNumberFormat="1" applyFont="1" applyBorder="1" applyAlignment="1">
      <alignment horizontal="center" vertical="top" wrapText="1"/>
    </xf>
    <xf numFmtId="9" fontId="5" fillId="0" borderId="0" xfId="2" applyFont="1" applyBorder="1" applyAlignment="1">
      <alignment horizontal="center" vertical="top" wrapText="1"/>
    </xf>
    <xf numFmtId="2" fontId="5" fillId="0" borderId="0" xfId="0" applyNumberFormat="1" applyFont="1" applyFill="1"/>
    <xf numFmtId="0" fontId="6" fillId="0" borderId="4" xfId="0" applyFont="1" applyFill="1" applyBorder="1" applyAlignment="1">
      <alignment horizontal="center" vertical="top" wrapText="1"/>
    </xf>
    <xf numFmtId="2" fontId="5" fillId="0" borderId="5" xfId="4" applyNumberFormat="1" applyFont="1" applyBorder="1"/>
    <xf numFmtId="9" fontId="5" fillId="0" borderId="5" xfId="2" applyFont="1" applyBorder="1" applyAlignment="1">
      <alignment horizontal="right" wrapText="1"/>
    </xf>
    <xf numFmtId="9" fontId="5" fillId="4" borderId="5" xfId="2" applyFont="1" applyFill="1" applyBorder="1" applyAlignment="1">
      <alignment horizontal="right" wrapText="1"/>
    </xf>
    <xf numFmtId="0" fontId="5" fillId="3" borderId="5" xfId="0" quotePrefix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right" vertical="center" wrapText="1"/>
    </xf>
    <xf numFmtId="9" fontId="6" fillId="3" borderId="5" xfId="2" applyFont="1" applyFill="1" applyBorder="1" applyAlignment="1">
      <alignment horizontal="right" wrapText="1"/>
    </xf>
    <xf numFmtId="2" fontId="5" fillId="0" borderId="5" xfId="0" applyNumberFormat="1" applyFont="1" applyBorder="1" applyAlignment="1">
      <alignment horizontal="right" vertical="center"/>
    </xf>
    <xf numFmtId="2" fontId="5" fillId="0" borderId="5" xfId="5" applyNumberFormat="1" applyFont="1" applyBorder="1" applyAlignment="1">
      <alignment vertical="center"/>
    </xf>
    <xf numFmtId="9" fontId="5" fillId="0" borderId="5" xfId="2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9" fontId="6" fillId="0" borderId="5" xfId="2" applyFont="1" applyFill="1" applyBorder="1" applyAlignment="1">
      <alignment vertical="center"/>
    </xf>
    <xf numFmtId="2" fontId="5" fillId="0" borderId="5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9" fontId="5" fillId="0" borderId="5" xfId="2" applyFont="1" applyBorder="1" applyAlignment="1">
      <alignment vertical="center"/>
    </xf>
    <xf numFmtId="9" fontId="5" fillId="0" borderId="5" xfId="2" quotePrefix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9" fontId="5" fillId="0" borderId="5" xfId="2" applyNumberFormat="1" applyFont="1" applyBorder="1" applyAlignment="1">
      <alignment vertical="center"/>
    </xf>
    <xf numFmtId="0" fontId="5" fillId="3" borderId="5" xfId="0" quotePrefix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vertical="center"/>
    </xf>
    <xf numFmtId="9" fontId="6" fillId="3" borderId="5" xfId="2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9" fontId="5" fillId="0" borderId="5" xfId="2" applyFont="1" applyBorder="1" applyAlignment="1">
      <alignment horizontal="center" vertical="center"/>
    </xf>
    <xf numFmtId="9" fontId="5" fillId="0" borderId="5" xfId="2" applyFont="1" applyFill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5" xfId="2" applyFont="1" applyFill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8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2" fontId="5" fillId="0" borderId="5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center" vertical="center" wrapText="1"/>
    </xf>
    <xf numFmtId="2" fontId="5" fillId="0" borderId="5" xfId="2" applyNumberFormat="1" applyFont="1" applyBorder="1" applyAlignment="1">
      <alignment vertical="center"/>
    </xf>
    <xf numFmtId="9" fontId="5" fillId="0" borderId="5" xfId="2" applyFont="1" applyFill="1" applyBorder="1" applyAlignment="1">
      <alignment horizontal="right" vertical="center" wrapText="1"/>
    </xf>
    <xf numFmtId="2" fontId="6" fillId="0" borderId="5" xfId="0" applyNumberFormat="1" applyFont="1" applyFill="1" applyBorder="1" applyAlignment="1">
      <alignment horizontal="right" vertical="center" wrapText="1"/>
    </xf>
    <xf numFmtId="9" fontId="6" fillId="0" borderId="5" xfId="2" applyFont="1" applyFill="1" applyBorder="1" applyAlignment="1">
      <alignment horizontal="right" vertical="center" wrapText="1"/>
    </xf>
    <xf numFmtId="0" fontId="2" fillId="0" borderId="0" xfId="3" applyFont="1" applyFill="1" applyAlignment="1"/>
    <xf numFmtId="0" fontId="10" fillId="0" borderId="0" xfId="3" applyFont="1" applyFill="1" applyAlignment="1"/>
    <xf numFmtId="0" fontId="10" fillId="0" borderId="0" xfId="3" applyFont="1" applyAlignment="1"/>
    <xf numFmtId="0" fontId="5" fillId="0" borderId="5" xfId="0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vertical="center"/>
    </xf>
    <xf numFmtId="2" fontId="6" fillId="0" borderId="5" xfId="0" applyNumberFormat="1" applyFont="1" applyFill="1" applyBorder="1" applyAlignment="1">
      <alignment vertical="center"/>
    </xf>
    <xf numFmtId="9" fontId="6" fillId="0" borderId="0" xfId="2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2" fontId="6" fillId="0" borderId="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vertical="center" wrapText="1"/>
    </xf>
    <xf numFmtId="2" fontId="6" fillId="0" borderId="5" xfId="9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9" fontId="6" fillId="0" borderId="0" xfId="2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1" fontId="5" fillId="0" borderId="5" xfId="10" applyNumberFormat="1" applyFont="1" applyFill="1" applyBorder="1" applyAlignment="1">
      <alignment horizontal="right" vertical="center" wrapText="1"/>
    </xf>
    <xf numFmtId="2" fontId="5" fillId="0" borderId="5" xfId="1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1" fontId="5" fillId="0" borderId="5" xfId="10" applyNumberFormat="1" applyFont="1" applyFill="1" applyBorder="1" applyAlignment="1">
      <alignment vertical="center"/>
    </xf>
    <xf numFmtId="2" fontId="5" fillId="0" borderId="5" xfId="1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left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vertical="center"/>
    </xf>
    <xf numFmtId="1" fontId="5" fillId="0" borderId="5" xfId="0" applyNumberFormat="1" applyFont="1" applyFill="1" applyBorder="1" applyAlignment="1">
      <alignment horizontal="right" vertical="center"/>
    </xf>
    <xf numFmtId="2" fontId="5" fillId="0" borderId="5" xfId="0" applyNumberFormat="1" applyFont="1" applyFill="1" applyBorder="1" applyAlignment="1">
      <alignment horizontal="right" vertical="center"/>
    </xf>
    <xf numFmtId="1" fontId="5" fillId="0" borderId="5" xfId="11" applyNumberFormat="1" applyFont="1" applyFill="1" applyBorder="1" applyAlignment="1" applyProtection="1">
      <alignment vertical="center"/>
    </xf>
    <xf numFmtId="2" fontId="5" fillId="0" borderId="5" xfId="11" applyNumberFormat="1" applyFont="1" applyFill="1" applyBorder="1" applyAlignment="1" applyProtection="1">
      <alignment vertical="center"/>
    </xf>
    <xf numFmtId="0" fontId="5" fillId="0" borderId="7" xfId="0" applyFont="1" applyFill="1" applyBorder="1" applyAlignment="1">
      <alignment horizontal="center" vertical="center"/>
    </xf>
    <xf numFmtId="1" fontId="5" fillId="0" borderId="12" xfId="10" applyNumberFormat="1" applyFont="1" applyFill="1" applyBorder="1" applyAlignment="1">
      <alignment vertical="center"/>
    </xf>
    <xf numFmtId="1" fontId="6" fillId="0" borderId="0" xfId="0" applyNumberFormat="1" applyFont="1" applyFill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1" fontId="6" fillId="0" borderId="12" xfId="10" applyNumberFormat="1" applyFont="1" applyFill="1" applyBorder="1" applyAlignment="1">
      <alignment vertical="center"/>
    </xf>
    <xf numFmtId="2" fontId="6" fillId="0" borderId="5" xfId="1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1" fontId="12" fillId="0" borderId="5" xfId="11" applyNumberFormat="1" applyFont="1" applyFill="1" applyBorder="1" applyAlignment="1" applyProtection="1">
      <alignment vertical="center"/>
    </xf>
    <xf numFmtId="2" fontId="12" fillId="0" borderId="5" xfId="11" applyNumberFormat="1" applyFont="1" applyFill="1" applyBorder="1" applyAlignment="1" applyProtection="1">
      <alignment vertical="center"/>
    </xf>
    <xf numFmtId="9" fontId="12" fillId="0" borderId="5" xfId="2" applyFont="1" applyFill="1" applyBorder="1" applyAlignment="1" applyProtection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4" xfId="6" applyFont="1" applyFill="1" applyBorder="1" applyAlignment="1">
      <alignment horizontal="center" vertical="center" wrapText="1"/>
    </xf>
    <xf numFmtId="0" fontId="6" fillId="0" borderId="11" xfId="6" applyFont="1" applyFill="1" applyBorder="1" applyAlignment="1">
      <alignment horizontal="center" vertical="center" wrapText="1"/>
    </xf>
    <xf numFmtId="0" fontId="6" fillId="0" borderId="7" xfId="6" applyFont="1" applyFill="1" applyBorder="1" applyAlignment="1">
      <alignment horizontal="center" vertical="center" wrapText="1"/>
    </xf>
    <xf numFmtId="2" fontId="6" fillId="0" borderId="4" xfId="7" applyNumberFormat="1" applyFont="1" applyFill="1" applyBorder="1" applyAlignment="1">
      <alignment horizontal="center" vertical="center" wrapText="1"/>
    </xf>
    <xf numFmtId="0" fontId="6" fillId="0" borderId="11" xfId="7" applyFont="1" applyFill="1" applyBorder="1" applyAlignment="1">
      <alignment horizontal="center" vertical="center" wrapText="1"/>
    </xf>
    <xf numFmtId="0" fontId="6" fillId="0" borderId="7" xfId="7" applyFont="1" applyFill="1" applyBorder="1" applyAlignment="1">
      <alignment horizontal="center" vertical="center" wrapText="1"/>
    </xf>
    <xf numFmtId="0" fontId="6" fillId="0" borderId="4" xfId="8" applyFont="1" applyFill="1" applyBorder="1" applyAlignment="1">
      <alignment horizontal="center" vertical="center"/>
    </xf>
    <xf numFmtId="0" fontId="6" fillId="0" borderId="11" xfId="8" applyFont="1" applyFill="1" applyBorder="1" applyAlignment="1">
      <alignment horizontal="center" vertical="center"/>
    </xf>
    <xf numFmtId="0" fontId="6" fillId="0" borderId="7" xfId="8" applyFont="1" applyFill="1" applyBorder="1" applyAlignment="1">
      <alignment horizontal="center" vertical="center"/>
    </xf>
    <xf numFmtId="9" fontId="6" fillId="0" borderId="4" xfId="2" applyFont="1" applyFill="1" applyBorder="1" applyAlignment="1">
      <alignment horizontal="center" vertical="center"/>
    </xf>
    <xf numFmtId="9" fontId="6" fillId="0" borderId="11" xfId="2" applyFont="1" applyFill="1" applyBorder="1" applyAlignment="1">
      <alignment horizontal="center" vertical="center"/>
    </xf>
    <xf numFmtId="9" fontId="6" fillId="0" borderId="7" xfId="2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2" borderId="0" xfId="3" applyFont="1" applyFill="1" applyAlignment="1">
      <alignment horizontal="center"/>
    </xf>
    <xf numFmtId="0" fontId="3" fillId="0" borderId="0" xfId="3" applyFont="1" applyAlignment="1">
      <alignment horizontal="center" vertical="center"/>
    </xf>
    <xf numFmtId="0" fontId="8" fillId="0" borderId="0" xfId="3" applyFont="1" applyAlignment="1">
      <alignment horizontal="left"/>
    </xf>
    <xf numFmtId="0" fontId="2" fillId="0" borderId="0" xfId="3" applyFont="1" applyAlignment="1"/>
    <xf numFmtId="0" fontId="5" fillId="0" borderId="10" xfId="0" applyFont="1" applyFill="1" applyBorder="1" applyAlignment="1">
      <alignment horizontal="left" vertical="center"/>
    </xf>
  </cellXfs>
  <cellStyles count="21">
    <cellStyle name="Comma" xfId="1" builtinId="3"/>
    <cellStyle name="Currency 2" xfId="12"/>
    <cellStyle name="Currency 2 2" xfId="13"/>
    <cellStyle name="Excel Built-in Normal" xfId="14"/>
    <cellStyle name="Normal" xfId="0" builtinId="0"/>
    <cellStyle name="Normal 112" xfId="4"/>
    <cellStyle name="Normal 114" xfId="5"/>
    <cellStyle name="Normal 2" xfId="3"/>
    <cellStyle name="Normal 2 2" xfId="10"/>
    <cellStyle name="Normal 2 3" xfId="15"/>
    <cellStyle name="Normal 3" xfId="11"/>
    <cellStyle name="Normal 3 2" xfId="16"/>
    <cellStyle name="Normal 4" xfId="17"/>
    <cellStyle name="Normal 4 2" xfId="18"/>
    <cellStyle name="Normal 4 2 2" xfId="19"/>
    <cellStyle name="Normal 46" xfId="6"/>
    <cellStyle name="Normal 48" xfId="7"/>
    <cellStyle name="Normal 49" xfId="8"/>
    <cellStyle name="Normal 5" xfId="20"/>
    <cellStyle name="Normal 51" xfId="9"/>
    <cellStyle name="Percent" xfId="2" builtinId="5"/>
  </cellStyles>
  <dxfs count="8">
    <dxf>
      <font>
        <b/>
        <i/>
        <color rgb="FF9C0006"/>
      </font>
      <fill>
        <patternFill>
          <bgColor rgb="FFFFC7CE"/>
        </patternFill>
      </fill>
    </dxf>
    <dxf>
      <font>
        <b/>
        <i/>
        <color rgb="FF9C0006"/>
      </font>
      <fill>
        <patternFill>
          <bgColor rgb="FFFFC7CE"/>
        </patternFill>
      </fill>
    </dxf>
    <dxf>
      <font>
        <b/>
        <i/>
        <color rgb="FF9C0006"/>
      </font>
      <fill>
        <patternFill>
          <bgColor rgb="FFFFC7CE"/>
        </patternFill>
      </fill>
    </dxf>
    <dxf>
      <font>
        <b/>
        <i/>
        <color rgb="FF9C0006"/>
      </font>
      <fill>
        <patternFill>
          <bgColor rgb="FFFFC7CE"/>
        </patternFill>
      </fill>
    </dxf>
    <dxf>
      <font>
        <b/>
        <i/>
        <color rgb="FF9C0006"/>
      </font>
      <fill>
        <patternFill>
          <bgColor rgb="FFFFC7CE"/>
        </patternFill>
      </fill>
    </dxf>
    <dxf>
      <font>
        <b/>
        <i/>
        <color rgb="FF9C0006"/>
      </font>
      <fill>
        <patternFill>
          <bgColor rgb="FFFFC7CE"/>
        </patternFill>
      </fill>
    </dxf>
    <dxf>
      <font>
        <b/>
        <i/>
        <color rgb="FF9C0006"/>
      </font>
      <fill>
        <patternFill>
          <bgColor rgb="FFFFC7CE"/>
        </patternFill>
      </fill>
    </dxf>
    <dxf>
      <font>
        <b val="0"/>
        <i val="0"/>
        <color auto="1"/>
      </font>
      <fill>
        <patternFill patternType="solid">
          <fgColor rgb="FFB7E1CD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775</xdr:row>
      <xdr:rowOff>0</xdr:rowOff>
    </xdr:from>
    <xdr:to>
      <xdr:col>6</xdr:col>
      <xdr:colOff>550789</xdr:colOff>
      <xdr:row>775</xdr:row>
      <xdr:rowOff>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5676900" y="162563175"/>
          <a:ext cx="1455664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640080</xdr:colOff>
      <xdr:row>775</xdr:row>
      <xdr:rowOff>0</xdr:rowOff>
    </xdr:from>
    <xdr:to>
      <xdr:col>3</xdr:col>
      <xdr:colOff>339137</xdr:colOff>
      <xdr:row>775</xdr:row>
      <xdr:rowOff>0</xdr:rowOff>
    </xdr:to>
    <xdr:sp macro="" textlink="">
      <xdr:nvSpPr>
        <xdr:cNvPr id="3" name="Text Box 14"/>
        <xdr:cNvSpPr txBox="1">
          <a:spLocks noChangeArrowheads="1"/>
        </xdr:cNvSpPr>
      </xdr:nvSpPr>
      <xdr:spPr bwMode="auto">
        <a:xfrm>
          <a:off x="3688080" y="162563175"/>
          <a:ext cx="6325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742950</xdr:colOff>
      <xdr:row>775</xdr:row>
      <xdr:rowOff>0</xdr:rowOff>
    </xdr:from>
    <xdr:to>
      <xdr:col>5</xdr:col>
      <xdr:colOff>271918</xdr:colOff>
      <xdr:row>775</xdr:row>
      <xdr:rowOff>0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5553075" y="162563175"/>
          <a:ext cx="3385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68%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WP&amp;B%202020-21%20State%20Pre%20FINAL%20as%20on%200205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 Factsheet"/>
      <sheetName val="AT-1"/>
      <sheetName val="Sheet1"/>
      <sheetName val="AT-2-S1 BUDGET"/>
      <sheetName val="AT_2A_fundflow"/>
      <sheetName val="AT-3"/>
      <sheetName val="AT3A_Schools_TOTAL (2)"/>
      <sheetName val="AT3A_Schools_PS"/>
      <sheetName val="AT3B_Schools_UPS"/>
      <sheetName val="AT3C_Schools_UPS"/>
      <sheetName val="Total_enrolment vs availed (2)"/>
      <sheetName val="AT4_enrolment vs availed_PY"/>
      <sheetName val="AT4A_enrolment vs availed_UPY"/>
      <sheetName val="AT-4B_Aadhaar_Enrollment"/>
      <sheetName val="T5_PLAN_vs_PRFM_PS"/>
      <sheetName val="T5A_PLAN_vs_PRFM_UPS"/>
      <sheetName val="T5B_PLAN_vs_PRFM_NCLP"/>
      <sheetName val="T6_FG_PS"/>
      <sheetName val="T6A_FG_UPS"/>
      <sheetName val="T6B_Pay_FG_FCI"/>
      <sheetName val="T7_CC_PS"/>
      <sheetName val="T7A_CC_UPS"/>
      <sheetName val="AT-8_Hon_CCH_Pry"/>
      <sheetName val="AT-8A_Hon_CCH_UPry"/>
      <sheetName val="AT9_TA"/>
      <sheetName val="AT-10_MME"/>
      <sheetName val="AT10A_Details_of_Meeting"/>
      <sheetName val="AT-10B_Social_Audit"/>
      <sheetName val="AT-10C_IEC_Activity"/>
      <sheetName val="AT-10D_Manpower"/>
      <sheetName val="AT-10E_Kitchen_Garden"/>
      <sheetName val="KitchenGardenProposed"/>
      <sheetName val="AT-10F_Training of Cooks"/>
      <sheetName val="AT11_KS Year wise"/>
      <sheetName val="AT11A_KS-District wise"/>
      <sheetName val="AT12_KD-New Yearwise"/>
      <sheetName val="AT12_KD-New-Districtwise"/>
      <sheetName val="AT12A_KD-Replace Yearwise"/>
      <sheetName val="AT12A_KD-Replace-Districtwise"/>
      <sheetName val="AT-13-Mode of cooking"/>
      <sheetName val="AT-14_Quality_Safety_Hygiene"/>
      <sheetName val="AT-14A_Testing_of_food"/>
      <sheetName val="AT-15_Tithi_Bhojan"/>
      <sheetName val="AT-16_MDM_Allowance_Paid"/>
      <sheetName val="AT-17_Coverage-RBSK "/>
      <sheetName val="AT18_Details_Community"/>
      <sheetName val="AT_19_Impl_Agency"/>
      <sheetName val="AT_20_CentralCookingagency "/>
      <sheetName val="AT-21_Cooks(CentralizedKitchen)"/>
      <sheetName val="AT-22_NGO_Information"/>
      <sheetName val="AT-23 MIS"/>
      <sheetName val="AT-23A_AMS"/>
      <sheetName val="AT-24"/>
      <sheetName val="AT-25_Grievance_Redressal"/>
      <sheetName val="AT26_NoWD_PS"/>
      <sheetName val="AT26A_NoWD_UPS"/>
      <sheetName val="AT27_Req_FG_Pry"/>
      <sheetName val="AT27A_Req_FG_UPry"/>
      <sheetName val="AT27B_Req_FG_NCLP"/>
      <sheetName val="AT_28_RqmtKitchen"/>
      <sheetName val="AT-28A_RqmtPlinthArea"/>
      <sheetName val="AT_28BRepairKitchen"/>
      <sheetName val="AT_28BRepairKitchen (2)"/>
      <sheetName val="AT_29KD"/>
      <sheetName val="AT_29A_KD"/>
      <sheetName val="AT-30_Cook-cum-Helper"/>
      <sheetName val="AT_31_Budget_provision"/>
      <sheetName val="AWP Online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0">
          <cell r="A10">
            <v>1</v>
          </cell>
          <cell r="B10" t="str">
            <v>01-AGRA</v>
          </cell>
          <cell r="H10">
            <v>2145</v>
          </cell>
          <cell r="N10">
            <v>2136</v>
          </cell>
        </row>
        <row r="11">
          <cell r="A11">
            <v>2</v>
          </cell>
          <cell r="B11" t="str">
            <v>02-ALIGARH</v>
          </cell>
          <cell r="H11">
            <v>1807</v>
          </cell>
          <cell r="N11">
            <v>1807</v>
          </cell>
        </row>
        <row r="12">
          <cell r="A12">
            <v>3</v>
          </cell>
          <cell r="B12" t="str">
            <v>03-ALLAHABAD</v>
          </cell>
          <cell r="H12">
            <v>2509</v>
          </cell>
          <cell r="N12">
            <v>2506</v>
          </cell>
        </row>
        <row r="13">
          <cell r="A13">
            <v>4</v>
          </cell>
          <cell r="B13" t="str">
            <v>04-AMBEDKAR NAGAR</v>
          </cell>
          <cell r="H13">
            <v>1354</v>
          </cell>
          <cell r="N13">
            <v>1354</v>
          </cell>
        </row>
        <row r="14">
          <cell r="A14">
            <v>5</v>
          </cell>
          <cell r="B14" t="str">
            <v>05-AURAIYA</v>
          </cell>
          <cell r="H14">
            <v>1063</v>
          </cell>
          <cell r="N14">
            <v>1063</v>
          </cell>
        </row>
        <row r="15">
          <cell r="A15">
            <v>6</v>
          </cell>
          <cell r="B15" t="str">
            <v>06-AZAMGARH</v>
          </cell>
          <cell r="H15">
            <v>2359</v>
          </cell>
          <cell r="N15">
            <v>2359</v>
          </cell>
        </row>
        <row r="16">
          <cell r="A16">
            <v>7</v>
          </cell>
          <cell r="B16" t="str">
            <v>07-BADAUN</v>
          </cell>
          <cell r="H16">
            <v>1503</v>
          </cell>
          <cell r="N16">
            <v>1503</v>
          </cell>
        </row>
        <row r="17">
          <cell r="A17">
            <v>8</v>
          </cell>
          <cell r="B17" t="str">
            <v>08-BAGHPAT</v>
          </cell>
          <cell r="H17">
            <v>487</v>
          </cell>
          <cell r="N17">
            <v>487</v>
          </cell>
        </row>
        <row r="18">
          <cell r="A18">
            <v>9</v>
          </cell>
          <cell r="B18" t="str">
            <v>09-BAHRAICH</v>
          </cell>
          <cell r="H18">
            <v>2475</v>
          </cell>
          <cell r="N18">
            <v>2475</v>
          </cell>
        </row>
        <row r="19">
          <cell r="A19">
            <v>10</v>
          </cell>
          <cell r="B19" t="str">
            <v>10-BALLIA</v>
          </cell>
          <cell r="H19">
            <v>2070</v>
          </cell>
          <cell r="N19">
            <v>2065</v>
          </cell>
        </row>
        <row r="20">
          <cell r="A20">
            <v>11</v>
          </cell>
          <cell r="B20" t="str">
            <v>11-BALRAMPUR</v>
          </cell>
          <cell r="H20">
            <v>1596</v>
          </cell>
          <cell r="N20">
            <v>1589</v>
          </cell>
        </row>
        <row r="21">
          <cell r="A21">
            <v>12</v>
          </cell>
          <cell r="B21" t="str">
            <v>12-BANDA</v>
          </cell>
          <cell r="H21">
            <v>1399</v>
          </cell>
          <cell r="N21">
            <v>1399</v>
          </cell>
        </row>
        <row r="22">
          <cell r="A22">
            <v>13</v>
          </cell>
          <cell r="B22" t="str">
            <v>13-BARABANKI</v>
          </cell>
          <cell r="H22">
            <v>2219</v>
          </cell>
          <cell r="N22">
            <v>2219</v>
          </cell>
        </row>
        <row r="23">
          <cell r="A23">
            <v>14</v>
          </cell>
          <cell r="B23" t="str">
            <v>14-BAREILY</v>
          </cell>
          <cell r="H23">
            <v>2115</v>
          </cell>
          <cell r="N23">
            <v>2111</v>
          </cell>
        </row>
        <row r="24">
          <cell r="A24">
            <v>15</v>
          </cell>
          <cell r="B24" t="str">
            <v>15-BASTI</v>
          </cell>
          <cell r="H24">
            <v>1749</v>
          </cell>
          <cell r="N24">
            <v>1749</v>
          </cell>
        </row>
        <row r="25">
          <cell r="A25">
            <v>16</v>
          </cell>
          <cell r="B25" t="str">
            <v>16-BHADOHI</v>
          </cell>
          <cell r="H25">
            <v>753</v>
          </cell>
          <cell r="N25">
            <v>753</v>
          </cell>
        </row>
        <row r="26">
          <cell r="A26">
            <v>17</v>
          </cell>
          <cell r="B26" t="str">
            <v>17-BIJNOUR</v>
          </cell>
          <cell r="H26">
            <v>1794</v>
          </cell>
          <cell r="N26">
            <v>1794</v>
          </cell>
        </row>
        <row r="27">
          <cell r="A27">
            <v>18</v>
          </cell>
          <cell r="B27" t="str">
            <v>18-BULANDSHAHAR</v>
          </cell>
          <cell r="H27">
            <v>1637</v>
          </cell>
          <cell r="N27">
            <v>1637</v>
          </cell>
        </row>
        <row r="28">
          <cell r="A28">
            <v>19</v>
          </cell>
          <cell r="B28" t="str">
            <v>19-CHANDAULI</v>
          </cell>
          <cell r="H28">
            <v>1002</v>
          </cell>
          <cell r="N28">
            <v>1002</v>
          </cell>
        </row>
        <row r="29">
          <cell r="A29">
            <v>20</v>
          </cell>
          <cell r="B29" t="str">
            <v>20-CHITRAKOOT</v>
          </cell>
          <cell r="H29">
            <v>988</v>
          </cell>
          <cell r="N29">
            <v>988</v>
          </cell>
        </row>
        <row r="30">
          <cell r="A30">
            <v>21</v>
          </cell>
          <cell r="B30" t="str">
            <v>21-AMETHI</v>
          </cell>
          <cell r="H30">
            <v>1337</v>
          </cell>
          <cell r="N30">
            <v>1337</v>
          </cell>
        </row>
        <row r="31">
          <cell r="A31">
            <v>22</v>
          </cell>
          <cell r="B31" t="str">
            <v>22-DEORIA</v>
          </cell>
          <cell r="H31">
            <v>1920</v>
          </cell>
          <cell r="N31">
            <v>1920</v>
          </cell>
        </row>
        <row r="32">
          <cell r="A32">
            <v>23</v>
          </cell>
          <cell r="B32" t="str">
            <v>23-ETAH</v>
          </cell>
          <cell r="H32">
            <v>1364</v>
          </cell>
          <cell r="N32">
            <v>1364</v>
          </cell>
        </row>
        <row r="33">
          <cell r="A33">
            <v>24</v>
          </cell>
          <cell r="B33" t="str">
            <v>24-FAIZABAD</v>
          </cell>
          <cell r="H33">
            <v>1539</v>
          </cell>
          <cell r="N33">
            <v>1539</v>
          </cell>
        </row>
        <row r="34">
          <cell r="A34">
            <v>25</v>
          </cell>
          <cell r="B34" t="str">
            <v>25-FARRUKHABAD</v>
          </cell>
          <cell r="H34">
            <v>1289</v>
          </cell>
          <cell r="N34">
            <v>1289</v>
          </cell>
        </row>
        <row r="35">
          <cell r="A35">
            <v>26</v>
          </cell>
          <cell r="B35" t="str">
            <v>26-FATEHPUR</v>
          </cell>
          <cell r="H35">
            <v>1904</v>
          </cell>
          <cell r="N35">
            <v>1904</v>
          </cell>
        </row>
        <row r="36">
          <cell r="A36">
            <v>27</v>
          </cell>
          <cell r="B36" t="str">
            <v>27-FIROZABAD</v>
          </cell>
          <cell r="H36">
            <v>1564</v>
          </cell>
          <cell r="N36">
            <v>1564</v>
          </cell>
        </row>
        <row r="37">
          <cell r="A37">
            <v>28</v>
          </cell>
          <cell r="B37" t="str">
            <v>28-G.B. NAGAR</v>
          </cell>
          <cell r="H37">
            <v>312</v>
          </cell>
          <cell r="N37">
            <v>312</v>
          </cell>
        </row>
        <row r="38">
          <cell r="A38">
            <v>29</v>
          </cell>
          <cell r="B38" t="str">
            <v>29-GHAZIPUR</v>
          </cell>
          <cell r="H38">
            <v>2009</v>
          </cell>
          <cell r="N38">
            <v>2006</v>
          </cell>
        </row>
        <row r="39">
          <cell r="A39">
            <v>30</v>
          </cell>
          <cell r="B39" t="str">
            <v>30-GHAZIYABAD</v>
          </cell>
          <cell r="H39">
            <v>262</v>
          </cell>
          <cell r="N39">
            <v>262</v>
          </cell>
        </row>
        <row r="40">
          <cell r="A40">
            <v>31</v>
          </cell>
          <cell r="B40" t="str">
            <v>31-GONDA</v>
          </cell>
          <cell r="H40">
            <v>2234</v>
          </cell>
          <cell r="N40">
            <v>2234</v>
          </cell>
        </row>
        <row r="41">
          <cell r="A41">
            <v>32</v>
          </cell>
          <cell r="B41" t="str">
            <v>32-GORAKHPUR</v>
          </cell>
          <cell r="H41">
            <v>2171</v>
          </cell>
          <cell r="N41">
            <v>2171</v>
          </cell>
        </row>
        <row r="42">
          <cell r="A42">
            <v>33</v>
          </cell>
          <cell r="B42" t="str">
            <v>33-HAMEERPUR</v>
          </cell>
          <cell r="H42">
            <v>801</v>
          </cell>
          <cell r="N42">
            <v>801</v>
          </cell>
        </row>
        <row r="43">
          <cell r="A43">
            <v>34</v>
          </cell>
          <cell r="B43" t="str">
            <v>34-HARDOI</v>
          </cell>
          <cell r="H43">
            <v>2846</v>
          </cell>
          <cell r="N43">
            <v>2846</v>
          </cell>
        </row>
        <row r="44">
          <cell r="A44">
            <v>35</v>
          </cell>
          <cell r="B44" t="str">
            <v>35-HATHRAS</v>
          </cell>
          <cell r="H44">
            <v>1056</v>
          </cell>
          <cell r="N44">
            <v>1056</v>
          </cell>
        </row>
        <row r="45">
          <cell r="A45">
            <v>36</v>
          </cell>
          <cell r="B45" t="str">
            <v>36-ITAWAH</v>
          </cell>
          <cell r="H45">
            <v>1238</v>
          </cell>
          <cell r="N45">
            <v>1238</v>
          </cell>
        </row>
        <row r="46">
          <cell r="A46">
            <v>37</v>
          </cell>
          <cell r="B46" t="str">
            <v>37-J.P. NAGAR</v>
          </cell>
          <cell r="H46">
            <v>1079</v>
          </cell>
          <cell r="N46">
            <v>1079</v>
          </cell>
        </row>
        <row r="47">
          <cell r="A47">
            <v>38</v>
          </cell>
          <cell r="B47" t="str">
            <v>38-JALAUN</v>
          </cell>
          <cell r="H47">
            <v>1255</v>
          </cell>
          <cell r="N47">
            <v>1255</v>
          </cell>
        </row>
        <row r="48">
          <cell r="A48">
            <v>39</v>
          </cell>
          <cell r="B48" t="str">
            <v>39-JAUNPUR</v>
          </cell>
          <cell r="H48">
            <v>2424</v>
          </cell>
          <cell r="N48">
            <v>2417</v>
          </cell>
        </row>
        <row r="49">
          <cell r="A49">
            <v>40</v>
          </cell>
          <cell r="B49" t="str">
            <v>40-JHANSI</v>
          </cell>
          <cell r="H49">
            <v>1200</v>
          </cell>
          <cell r="N49">
            <v>1200</v>
          </cell>
        </row>
        <row r="50">
          <cell r="A50">
            <v>41</v>
          </cell>
          <cell r="B50" t="str">
            <v>41-KANNAUJ</v>
          </cell>
          <cell r="H50">
            <v>1200</v>
          </cell>
          <cell r="N50">
            <v>1200</v>
          </cell>
        </row>
        <row r="51">
          <cell r="A51">
            <v>42</v>
          </cell>
          <cell r="B51" t="str">
            <v>42-KANPUR DEHAT</v>
          </cell>
          <cell r="H51">
            <v>1606</v>
          </cell>
          <cell r="N51">
            <v>1606</v>
          </cell>
        </row>
        <row r="52">
          <cell r="A52">
            <v>43</v>
          </cell>
          <cell r="B52" t="str">
            <v>43-KANPUR NAGAR</v>
          </cell>
          <cell r="H52">
            <v>1643</v>
          </cell>
          <cell r="N52">
            <v>1643</v>
          </cell>
        </row>
        <row r="53">
          <cell r="A53">
            <v>44</v>
          </cell>
          <cell r="B53" t="str">
            <v>44-KAAS GANJ</v>
          </cell>
          <cell r="H53">
            <v>996</v>
          </cell>
          <cell r="N53">
            <v>996</v>
          </cell>
        </row>
        <row r="54">
          <cell r="A54">
            <v>45</v>
          </cell>
          <cell r="B54" t="str">
            <v>45-KAUSHAMBI</v>
          </cell>
          <cell r="H54">
            <v>941</v>
          </cell>
          <cell r="N54">
            <v>941</v>
          </cell>
        </row>
        <row r="55">
          <cell r="A55">
            <v>46</v>
          </cell>
          <cell r="B55" t="str">
            <v>46-KUSHINAGAR</v>
          </cell>
          <cell r="H55">
            <v>2235</v>
          </cell>
          <cell r="N55">
            <v>2235</v>
          </cell>
        </row>
        <row r="56">
          <cell r="A56">
            <v>47</v>
          </cell>
          <cell r="B56" t="str">
            <v>47-LAKHIMPUR KHERI</v>
          </cell>
          <cell r="H56">
            <v>2722</v>
          </cell>
          <cell r="N56">
            <v>2722</v>
          </cell>
        </row>
        <row r="57">
          <cell r="A57">
            <v>48</v>
          </cell>
          <cell r="B57" t="str">
            <v>48-LALITPUR</v>
          </cell>
          <cell r="H57">
            <v>1049</v>
          </cell>
          <cell r="N57">
            <v>1049</v>
          </cell>
        </row>
        <row r="58">
          <cell r="A58">
            <v>49</v>
          </cell>
          <cell r="B58" t="str">
            <v>49-LUCKNOW</v>
          </cell>
          <cell r="H58">
            <v>1462</v>
          </cell>
          <cell r="N58">
            <v>1462</v>
          </cell>
        </row>
        <row r="59">
          <cell r="A59">
            <v>50</v>
          </cell>
          <cell r="B59" t="str">
            <v>50-MAHOBA</v>
          </cell>
          <cell r="H59">
            <v>673</v>
          </cell>
          <cell r="N59">
            <v>673</v>
          </cell>
        </row>
        <row r="60">
          <cell r="A60">
            <v>51</v>
          </cell>
          <cell r="B60" t="str">
            <v>51-MAHRAJGANJ</v>
          </cell>
          <cell r="H60">
            <v>1485</v>
          </cell>
          <cell r="N60">
            <v>1485</v>
          </cell>
        </row>
        <row r="61">
          <cell r="A61">
            <v>52</v>
          </cell>
          <cell r="B61" t="str">
            <v>52-MAINPURI</v>
          </cell>
          <cell r="H61">
            <v>1637</v>
          </cell>
          <cell r="N61">
            <v>1635</v>
          </cell>
        </row>
        <row r="62">
          <cell r="A62">
            <v>53</v>
          </cell>
          <cell r="B62" t="str">
            <v>53-MATHURA</v>
          </cell>
          <cell r="H62">
            <v>1361</v>
          </cell>
          <cell r="N62">
            <v>1361</v>
          </cell>
        </row>
        <row r="63">
          <cell r="A63">
            <v>54</v>
          </cell>
          <cell r="B63" t="str">
            <v>54-MAU</v>
          </cell>
          <cell r="H63">
            <v>1114</v>
          </cell>
          <cell r="N63">
            <v>1114</v>
          </cell>
        </row>
        <row r="64">
          <cell r="A64">
            <v>55</v>
          </cell>
          <cell r="B64" t="str">
            <v>55-MEERUT</v>
          </cell>
          <cell r="H64">
            <v>906</v>
          </cell>
          <cell r="N64">
            <v>906</v>
          </cell>
        </row>
        <row r="65">
          <cell r="A65">
            <v>56</v>
          </cell>
          <cell r="B65" t="str">
            <v>56-MIRZAPUR</v>
          </cell>
          <cell r="H65">
            <v>1631</v>
          </cell>
          <cell r="N65">
            <v>1631</v>
          </cell>
        </row>
        <row r="66">
          <cell r="A66">
            <v>57</v>
          </cell>
          <cell r="B66" t="str">
            <v>57-MORADABAD</v>
          </cell>
          <cell r="H66">
            <v>1200</v>
          </cell>
          <cell r="N66">
            <v>1200</v>
          </cell>
        </row>
        <row r="67">
          <cell r="A67">
            <v>58</v>
          </cell>
          <cell r="B67" t="str">
            <v>58-MUZAFFARNAGAR</v>
          </cell>
          <cell r="H67">
            <v>885</v>
          </cell>
          <cell r="N67">
            <v>885</v>
          </cell>
        </row>
        <row r="68">
          <cell r="A68">
            <v>59</v>
          </cell>
          <cell r="B68" t="str">
            <v>59-PILIBHIT</v>
          </cell>
          <cell r="H68">
            <v>1230</v>
          </cell>
          <cell r="N68">
            <v>1230</v>
          </cell>
        </row>
        <row r="69">
          <cell r="A69">
            <v>60</v>
          </cell>
          <cell r="B69" t="str">
            <v>60-PRATAPGARH</v>
          </cell>
          <cell r="H69">
            <v>2086</v>
          </cell>
          <cell r="N69">
            <v>2086</v>
          </cell>
        </row>
        <row r="70">
          <cell r="A70">
            <v>61</v>
          </cell>
          <cell r="B70" t="str">
            <v>61-RAI BAREILY</v>
          </cell>
          <cell r="H70">
            <v>1987</v>
          </cell>
          <cell r="N70">
            <v>1987</v>
          </cell>
        </row>
        <row r="71">
          <cell r="A71">
            <v>62</v>
          </cell>
          <cell r="B71" t="str">
            <v>62-RAMPUR</v>
          </cell>
          <cell r="H71">
            <v>1007</v>
          </cell>
          <cell r="N71">
            <v>1007</v>
          </cell>
        </row>
        <row r="72">
          <cell r="A72">
            <v>63</v>
          </cell>
          <cell r="B72" t="str">
            <v>63-SAHARANPUR</v>
          </cell>
          <cell r="H72">
            <v>1363</v>
          </cell>
          <cell r="N72">
            <v>1363</v>
          </cell>
        </row>
        <row r="73">
          <cell r="A73">
            <v>64</v>
          </cell>
          <cell r="B73" t="str">
            <v>64-SANTKABIR NAGAR</v>
          </cell>
          <cell r="H73">
            <v>1075</v>
          </cell>
          <cell r="N73">
            <v>1075</v>
          </cell>
        </row>
        <row r="74">
          <cell r="A74">
            <v>65</v>
          </cell>
          <cell r="B74" t="str">
            <v>65-SHAHJAHANPUR</v>
          </cell>
          <cell r="H74">
            <v>2292</v>
          </cell>
          <cell r="N74">
            <v>2292</v>
          </cell>
        </row>
        <row r="75">
          <cell r="A75">
            <v>66</v>
          </cell>
          <cell r="B75" t="str">
            <v>66-SHRAWASTI</v>
          </cell>
          <cell r="H75">
            <v>888</v>
          </cell>
          <cell r="N75">
            <v>887</v>
          </cell>
        </row>
        <row r="76">
          <cell r="A76">
            <v>67</v>
          </cell>
          <cell r="B76" t="str">
            <v>67-SIDDHARTHNAGAR</v>
          </cell>
          <cell r="H76">
            <v>1925</v>
          </cell>
          <cell r="N76">
            <v>1925</v>
          </cell>
        </row>
        <row r="77">
          <cell r="A77">
            <v>68</v>
          </cell>
          <cell r="B77" t="str">
            <v>68-SITAPUR</v>
          </cell>
          <cell r="H77">
            <v>3020</v>
          </cell>
          <cell r="N77">
            <v>3020</v>
          </cell>
        </row>
        <row r="78">
          <cell r="A78">
            <v>69</v>
          </cell>
          <cell r="B78" t="str">
            <v>69-SONBHADRA</v>
          </cell>
          <cell r="H78">
            <v>1803</v>
          </cell>
          <cell r="N78">
            <v>1803</v>
          </cell>
        </row>
        <row r="79">
          <cell r="A79">
            <v>70</v>
          </cell>
          <cell r="B79" t="str">
            <v>70-SULTANPUR</v>
          </cell>
          <cell r="H79">
            <v>1733</v>
          </cell>
          <cell r="N79">
            <v>1733</v>
          </cell>
        </row>
        <row r="80">
          <cell r="A80">
            <v>71</v>
          </cell>
          <cell r="B80" t="str">
            <v>71-UNNAO</v>
          </cell>
          <cell r="H80">
            <v>2309</v>
          </cell>
          <cell r="N80">
            <v>2309</v>
          </cell>
        </row>
        <row r="81">
          <cell r="A81">
            <v>72</v>
          </cell>
          <cell r="B81" t="str">
            <v>72-VARANASI</v>
          </cell>
          <cell r="H81">
            <v>1025</v>
          </cell>
          <cell r="N81">
            <v>1025</v>
          </cell>
        </row>
        <row r="82">
          <cell r="A82">
            <v>73</v>
          </cell>
          <cell r="B82" t="str">
            <v>73-SAMBHAL</v>
          </cell>
          <cell r="H82">
            <v>1049</v>
          </cell>
          <cell r="N82">
            <v>1049</v>
          </cell>
        </row>
        <row r="83">
          <cell r="A83">
            <v>74</v>
          </cell>
          <cell r="B83" t="str">
            <v>74-HAPUR</v>
          </cell>
          <cell r="H83">
            <v>299</v>
          </cell>
          <cell r="N83">
            <v>299</v>
          </cell>
        </row>
        <row r="84">
          <cell r="A84">
            <v>75</v>
          </cell>
          <cell r="B84" t="str">
            <v>75-SHAMLI</v>
          </cell>
          <cell r="H84">
            <v>538</v>
          </cell>
          <cell r="N84">
            <v>538</v>
          </cell>
        </row>
      </sheetData>
      <sheetData sheetId="8">
        <row r="10">
          <cell r="H10">
            <v>54</v>
          </cell>
          <cell r="N10">
            <v>18</v>
          </cell>
        </row>
        <row r="11">
          <cell r="H11">
            <v>16</v>
          </cell>
          <cell r="N11">
            <v>16</v>
          </cell>
        </row>
        <row r="12">
          <cell r="H12">
            <v>90</v>
          </cell>
          <cell r="N12">
            <v>75</v>
          </cell>
        </row>
        <row r="13">
          <cell r="H13">
            <v>17</v>
          </cell>
          <cell r="N13">
            <v>17</v>
          </cell>
        </row>
        <row r="14">
          <cell r="H14">
            <v>14</v>
          </cell>
          <cell r="N14">
            <v>14</v>
          </cell>
        </row>
        <row r="15">
          <cell r="H15">
            <v>10</v>
          </cell>
          <cell r="N15">
            <v>10</v>
          </cell>
        </row>
        <row r="16">
          <cell r="H16">
            <v>309</v>
          </cell>
          <cell r="N16">
            <v>309</v>
          </cell>
        </row>
        <row r="17">
          <cell r="H17">
            <v>10</v>
          </cell>
          <cell r="N17">
            <v>10</v>
          </cell>
        </row>
        <row r="18">
          <cell r="H18">
            <v>17</v>
          </cell>
          <cell r="N18">
            <v>16</v>
          </cell>
        </row>
        <row r="19">
          <cell r="H19">
            <v>3</v>
          </cell>
          <cell r="N19">
            <v>3</v>
          </cell>
        </row>
        <row r="20">
          <cell r="H20">
            <v>28</v>
          </cell>
          <cell r="N20">
            <v>26</v>
          </cell>
        </row>
        <row r="21">
          <cell r="H21">
            <v>4</v>
          </cell>
          <cell r="N21">
            <v>4</v>
          </cell>
        </row>
        <row r="22">
          <cell r="H22">
            <v>1</v>
          </cell>
          <cell r="N22">
            <v>1</v>
          </cell>
        </row>
        <row r="23">
          <cell r="H23">
            <v>17</v>
          </cell>
          <cell r="N23">
            <v>16</v>
          </cell>
        </row>
        <row r="24">
          <cell r="H24">
            <v>16</v>
          </cell>
          <cell r="N24">
            <v>16</v>
          </cell>
        </row>
        <row r="25">
          <cell r="H25">
            <v>3</v>
          </cell>
          <cell r="N25">
            <v>3</v>
          </cell>
        </row>
        <row r="26">
          <cell r="H26">
            <v>21</v>
          </cell>
          <cell r="N26">
            <v>21</v>
          </cell>
        </row>
        <row r="27">
          <cell r="H27">
            <v>13</v>
          </cell>
          <cell r="N27">
            <v>13</v>
          </cell>
        </row>
        <row r="28">
          <cell r="H28">
            <v>4</v>
          </cell>
          <cell r="N28">
            <v>4</v>
          </cell>
        </row>
        <row r="29">
          <cell r="H29">
            <v>4</v>
          </cell>
          <cell r="N29">
            <v>4</v>
          </cell>
        </row>
        <row r="30">
          <cell r="H30">
            <v>0</v>
          </cell>
          <cell r="N30">
            <v>0</v>
          </cell>
        </row>
        <row r="31">
          <cell r="H31">
            <v>46</v>
          </cell>
          <cell r="N31">
            <v>45</v>
          </cell>
        </row>
        <row r="32">
          <cell r="H32">
            <v>11</v>
          </cell>
          <cell r="N32">
            <v>11</v>
          </cell>
        </row>
        <row r="33">
          <cell r="H33">
            <v>16</v>
          </cell>
          <cell r="N33">
            <v>16</v>
          </cell>
        </row>
        <row r="34">
          <cell r="H34">
            <v>10</v>
          </cell>
          <cell r="N34">
            <v>10</v>
          </cell>
        </row>
        <row r="35">
          <cell r="H35">
            <v>12</v>
          </cell>
          <cell r="N35">
            <v>12</v>
          </cell>
        </row>
        <row r="36">
          <cell r="H36">
            <v>18</v>
          </cell>
          <cell r="N36">
            <v>16</v>
          </cell>
        </row>
        <row r="37">
          <cell r="H37">
            <v>154</v>
          </cell>
          <cell r="N37">
            <v>154</v>
          </cell>
        </row>
        <row r="38">
          <cell r="H38">
            <v>24</v>
          </cell>
          <cell r="N38">
            <v>24</v>
          </cell>
        </row>
        <row r="39">
          <cell r="H39">
            <v>148</v>
          </cell>
          <cell r="N39">
            <v>148</v>
          </cell>
        </row>
        <row r="40">
          <cell r="H40">
            <v>26</v>
          </cell>
          <cell r="N40">
            <v>26</v>
          </cell>
        </row>
        <row r="41">
          <cell r="H41">
            <v>34</v>
          </cell>
          <cell r="N41">
            <v>34</v>
          </cell>
        </row>
        <row r="42">
          <cell r="H42">
            <v>5</v>
          </cell>
          <cell r="N42">
            <v>5</v>
          </cell>
        </row>
        <row r="43">
          <cell r="H43">
            <v>6</v>
          </cell>
          <cell r="N43">
            <v>6</v>
          </cell>
        </row>
        <row r="44">
          <cell r="H44">
            <v>24</v>
          </cell>
          <cell r="N44">
            <v>24</v>
          </cell>
        </row>
        <row r="45">
          <cell r="H45">
            <v>15</v>
          </cell>
          <cell r="N45">
            <v>15</v>
          </cell>
        </row>
        <row r="46">
          <cell r="H46">
            <v>10</v>
          </cell>
          <cell r="N46">
            <v>10</v>
          </cell>
        </row>
        <row r="47">
          <cell r="H47">
            <v>12</v>
          </cell>
          <cell r="N47">
            <v>12</v>
          </cell>
        </row>
        <row r="48">
          <cell r="H48">
            <v>35</v>
          </cell>
          <cell r="N48">
            <v>34</v>
          </cell>
        </row>
        <row r="49">
          <cell r="H49">
            <v>14</v>
          </cell>
          <cell r="N49">
            <v>14</v>
          </cell>
        </row>
        <row r="50">
          <cell r="H50">
            <v>21</v>
          </cell>
          <cell r="N50">
            <v>21</v>
          </cell>
        </row>
        <row r="51">
          <cell r="H51">
            <v>5</v>
          </cell>
          <cell r="N51">
            <v>5</v>
          </cell>
        </row>
        <row r="52">
          <cell r="H52">
            <v>37</v>
          </cell>
          <cell r="N52">
            <v>37</v>
          </cell>
        </row>
        <row r="53">
          <cell r="H53">
            <v>4</v>
          </cell>
          <cell r="N53">
            <v>4</v>
          </cell>
        </row>
        <row r="54">
          <cell r="H54">
            <v>17</v>
          </cell>
          <cell r="N54">
            <v>12</v>
          </cell>
        </row>
        <row r="55">
          <cell r="H55">
            <v>40</v>
          </cell>
          <cell r="N55">
            <v>40</v>
          </cell>
        </row>
        <row r="56">
          <cell r="H56">
            <v>8</v>
          </cell>
          <cell r="N56">
            <v>8</v>
          </cell>
        </row>
        <row r="57">
          <cell r="H57">
            <v>3</v>
          </cell>
          <cell r="N57">
            <v>3</v>
          </cell>
        </row>
        <row r="58">
          <cell r="H58">
            <v>64</v>
          </cell>
          <cell r="N58">
            <v>57</v>
          </cell>
        </row>
        <row r="59">
          <cell r="H59">
            <v>6</v>
          </cell>
          <cell r="N59">
            <v>6</v>
          </cell>
        </row>
        <row r="60">
          <cell r="H60">
            <v>38</v>
          </cell>
          <cell r="N60">
            <v>36</v>
          </cell>
        </row>
        <row r="61">
          <cell r="H61">
            <v>2</v>
          </cell>
          <cell r="N61">
            <v>2</v>
          </cell>
        </row>
        <row r="62">
          <cell r="H62">
            <v>7</v>
          </cell>
          <cell r="N62">
            <v>7</v>
          </cell>
        </row>
        <row r="63">
          <cell r="H63">
            <v>47</v>
          </cell>
          <cell r="N63">
            <v>47</v>
          </cell>
        </row>
        <row r="64">
          <cell r="H64">
            <v>49</v>
          </cell>
          <cell r="N64">
            <v>49</v>
          </cell>
        </row>
        <row r="65">
          <cell r="H65">
            <v>18</v>
          </cell>
          <cell r="N65">
            <v>18</v>
          </cell>
        </row>
        <row r="66">
          <cell r="H66">
            <v>30</v>
          </cell>
          <cell r="N66">
            <v>30</v>
          </cell>
        </row>
        <row r="67">
          <cell r="H67">
            <v>2</v>
          </cell>
          <cell r="N67">
            <v>2</v>
          </cell>
        </row>
        <row r="68">
          <cell r="H68">
            <v>4</v>
          </cell>
          <cell r="N68">
            <v>4</v>
          </cell>
        </row>
        <row r="69">
          <cell r="H69">
            <v>7</v>
          </cell>
          <cell r="N69">
            <v>7</v>
          </cell>
        </row>
        <row r="70">
          <cell r="H70">
            <v>7</v>
          </cell>
          <cell r="N70">
            <v>7</v>
          </cell>
        </row>
        <row r="71">
          <cell r="H71">
            <v>295</v>
          </cell>
          <cell r="N71">
            <v>295</v>
          </cell>
        </row>
        <row r="72">
          <cell r="H72">
            <v>16</v>
          </cell>
          <cell r="N72">
            <v>16</v>
          </cell>
        </row>
        <row r="73">
          <cell r="H73">
            <v>16</v>
          </cell>
          <cell r="N73">
            <v>16</v>
          </cell>
        </row>
        <row r="74">
          <cell r="H74">
            <v>21</v>
          </cell>
          <cell r="N74">
            <v>21</v>
          </cell>
        </row>
        <row r="75">
          <cell r="H75">
            <v>3</v>
          </cell>
          <cell r="N75">
            <v>3</v>
          </cell>
        </row>
        <row r="76">
          <cell r="H76">
            <v>16</v>
          </cell>
          <cell r="N76">
            <v>16</v>
          </cell>
        </row>
        <row r="77">
          <cell r="H77">
            <v>23</v>
          </cell>
          <cell r="N77">
            <v>21</v>
          </cell>
        </row>
        <row r="78">
          <cell r="H78">
            <v>5</v>
          </cell>
          <cell r="N78">
            <v>5</v>
          </cell>
        </row>
        <row r="79">
          <cell r="H79">
            <v>10</v>
          </cell>
          <cell r="N79">
            <v>10</v>
          </cell>
        </row>
        <row r="80">
          <cell r="H80">
            <v>2</v>
          </cell>
          <cell r="N80">
            <v>2</v>
          </cell>
        </row>
        <row r="81">
          <cell r="H81">
            <v>69</v>
          </cell>
          <cell r="N81">
            <v>69</v>
          </cell>
        </row>
        <row r="82">
          <cell r="H82">
            <v>6</v>
          </cell>
          <cell r="N82">
            <v>6</v>
          </cell>
        </row>
        <row r="83">
          <cell r="H83">
            <v>131</v>
          </cell>
          <cell r="N83">
            <v>131</v>
          </cell>
        </row>
        <row r="84">
          <cell r="H84">
            <v>4</v>
          </cell>
          <cell r="N84">
            <v>4</v>
          </cell>
        </row>
      </sheetData>
      <sheetData sheetId="9">
        <row r="10">
          <cell r="H10">
            <v>1001</v>
          </cell>
          <cell r="N10">
            <v>915</v>
          </cell>
        </row>
        <row r="11">
          <cell r="H11">
            <v>861</v>
          </cell>
          <cell r="N11">
            <v>861</v>
          </cell>
        </row>
        <row r="12">
          <cell r="H12">
            <v>1252</v>
          </cell>
          <cell r="N12">
            <v>1247</v>
          </cell>
        </row>
        <row r="13">
          <cell r="H13">
            <v>678</v>
          </cell>
          <cell r="N13">
            <v>678</v>
          </cell>
        </row>
        <row r="14">
          <cell r="H14">
            <v>561</v>
          </cell>
          <cell r="N14">
            <v>561</v>
          </cell>
        </row>
        <row r="15">
          <cell r="H15">
            <v>1197</v>
          </cell>
          <cell r="N15">
            <v>1195</v>
          </cell>
        </row>
        <row r="16">
          <cell r="H16">
            <v>426</v>
          </cell>
          <cell r="N16">
            <v>426</v>
          </cell>
        </row>
        <row r="17">
          <cell r="H17">
            <v>281</v>
          </cell>
          <cell r="N17">
            <v>281</v>
          </cell>
        </row>
        <row r="18">
          <cell r="H18">
            <v>1030</v>
          </cell>
          <cell r="N18">
            <v>1030</v>
          </cell>
        </row>
        <row r="19">
          <cell r="H19">
            <v>831</v>
          </cell>
          <cell r="N19">
            <v>772</v>
          </cell>
        </row>
        <row r="20">
          <cell r="H20">
            <v>683</v>
          </cell>
          <cell r="N20">
            <v>678</v>
          </cell>
        </row>
        <row r="21">
          <cell r="H21">
            <v>697</v>
          </cell>
          <cell r="N21">
            <v>697</v>
          </cell>
        </row>
        <row r="22">
          <cell r="H22">
            <v>934</v>
          </cell>
          <cell r="N22">
            <v>934</v>
          </cell>
        </row>
        <row r="23">
          <cell r="H23">
            <v>901</v>
          </cell>
          <cell r="N23">
            <v>893</v>
          </cell>
        </row>
        <row r="24">
          <cell r="H24">
            <v>777</v>
          </cell>
          <cell r="N24">
            <v>777</v>
          </cell>
        </row>
        <row r="25">
          <cell r="H25">
            <v>397</v>
          </cell>
          <cell r="N25">
            <v>397</v>
          </cell>
        </row>
        <row r="26">
          <cell r="H26">
            <v>892</v>
          </cell>
          <cell r="N26">
            <v>892</v>
          </cell>
        </row>
        <row r="27">
          <cell r="H27">
            <v>964</v>
          </cell>
          <cell r="N27">
            <v>964</v>
          </cell>
        </row>
        <row r="28">
          <cell r="H28">
            <v>545</v>
          </cell>
          <cell r="N28">
            <v>545</v>
          </cell>
        </row>
        <row r="29">
          <cell r="H29">
            <v>476</v>
          </cell>
          <cell r="N29">
            <v>476</v>
          </cell>
        </row>
        <row r="30">
          <cell r="H30">
            <v>512</v>
          </cell>
          <cell r="N30">
            <v>511</v>
          </cell>
        </row>
        <row r="31">
          <cell r="H31">
            <v>906</v>
          </cell>
          <cell r="N31">
            <v>905</v>
          </cell>
        </row>
        <row r="32">
          <cell r="H32">
            <v>661</v>
          </cell>
          <cell r="N32">
            <v>661</v>
          </cell>
        </row>
        <row r="33">
          <cell r="H33">
            <v>702</v>
          </cell>
          <cell r="N33">
            <v>702</v>
          </cell>
        </row>
        <row r="34">
          <cell r="H34">
            <v>675</v>
          </cell>
          <cell r="N34">
            <v>673</v>
          </cell>
        </row>
        <row r="35">
          <cell r="H35">
            <v>869</v>
          </cell>
          <cell r="N35">
            <v>869</v>
          </cell>
        </row>
        <row r="36">
          <cell r="H36">
            <v>717</v>
          </cell>
          <cell r="N36">
            <v>713</v>
          </cell>
        </row>
        <row r="37">
          <cell r="H37">
            <v>119</v>
          </cell>
          <cell r="N37">
            <v>118</v>
          </cell>
        </row>
        <row r="38">
          <cell r="H38">
            <v>982</v>
          </cell>
          <cell r="N38">
            <v>956</v>
          </cell>
        </row>
        <row r="39">
          <cell r="H39">
            <v>125</v>
          </cell>
          <cell r="N39">
            <v>125</v>
          </cell>
        </row>
        <row r="40">
          <cell r="H40">
            <v>952</v>
          </cell>
          <cell r="N40">
            <v>952</v>
          </cell>
        </row>
        <row r="41">
          <cell r="H41">
            <v>1018</v>
          </cell>
          <cell r="N41">
            <v>1018</v>
          </cell>
        </row>
        <row r="42">
          <cell r="H42">
            <v>427</v>
          </cell>
          <cell r="N42">
            <v>427</v>
          </cell>
        </row>
        <row r="43">
          <cell r="H43">
            <v>1146</v>
          </cell>
          <cell r="N43">
            <v>1146</v>
          </cell>
        </row>
        <row r="44">
          <cell r="H44">
            <v>507</v>
          </cell>
          <cell r="N44">
            <v>507</v>
          </cell>
        </row>
        <row r="45">
          <cell r="H45">
            <v>631</v>
          </cell>
          <cell r="N45">
            <v>631</v>
          </cell>
        </row>
        <row r="46">
          <cell r="H46">
            <v>534</v>
          </cell>
          <cell r="N46">
            <v>534</v>
          </cell>
        </row>
        <row r="47">
          <cell r="H47">
            <v>653</v>
          </cell>
          <cell r="N47">
            <v>653</v>
          </cell>
        </row>
        <row r="48">
          <cell r="H48">
            <v>1124</v>
          </cell>
          <cell r="N48">
            <v>1102</v>
          </cell>
        </row>
        <row r="49">
          <cell r="H49">
            <v>638</v>
          </cell>
          <cell r="N49">
            <v>637</v>
          </cell>
        </row>
        <row r="50">
          <cell r="H50">
            <v>544</v>
          </cell>
          <cell r="N50">
            <v>544</v>
          </cell>
        </row>
        <row r="51">
          <cell r="H51">
            <v>763</v>
          </cell>
          <cell r="N51">
            <v>763</v>
          </cell>
        </row>
        <row r="52">
          <cell r="H52">
            <v>790</v>
          </cell>
          <cell r="N52">
            <v>790</v>
          </cell>
        </row>
        <row r="53">
          <cell r="H53">
            <v>495</v>
          </cell>
          <cell r="N53">
            <v>495</v>
          </cell>
        </row>
        <row r="54">
          <cell r="H54">
            <v>524</v>
          </cell>
          <cell r="N54">
            <v>524</v>
          </cell>
        </row>
        <row r="55">
          <cell r="H55">
            <v>923</v>
          </cell>
          <cell r="N55">
            <v>923</v>
          </cell>
        </row>
        <row r="56">
          <cell r="H56">
            <v>1200</v>
          </cell>
          <cell r="N56">
            <v>1200</v>
          </cell>
        </row>
        <row r="57">
          <cell r="H57">
            <v>510</v>
          </cell>
          <cell r="N57">
            <v>510</v>
          </cell>
        </row>
        <row r="58">
          <cell r="H58">
            <v>571</v>
          </cell>
          <cell r="N58">
            <v>571</v>
          </cell>
        </row>
        <row r="59">
          <cell r="H59">
            <v>375</v>
          </cell>
          <cell r="N59">
            <v>375</v>
          </cell>
        </row>
        <row r="60">
          <cell r="H60">
            <v>721</v>
          </cell>
          <cell r="N60">
            <v>720</v>
          </cell>
        </row>
        <row r="61">
          <cell r="H61">
            <v>640</v>
          </cell>
          <cell r="N61">
            <v>606</v>
          </cell>
        </row>
        <row r="62">
          <cell r="H62">
            <v>709</v>
          </cell>
          <cell r="N62">
            <v>709</v>
          </cell>
        </row>
        <row r="63">
          <cell r="H63">
            <v>599</v>
          </cell>
          <cell r="N63">
            <v>595</v>
          </cell>
        </row>
        <row r="64">
          <cell r="H64">
            <v>575</v>
          </cell>
          <cell r="N64">
            <v>575</v>
          </cell>
        </row>
        <row r="65">
          <cell r="H65">
            <v>674</v>
          </cell>
          <cell r="N65">
            <v>674</v>
          </cell>
        </row>
        <row r="66">
          <cell r="H66">
            <v>601</v>
          </cell>
          <cell r="N66">
            <v>601</v>
          </cell>
        </row>
        <row r="67">
          <cell r="H67">
            <v>497</v>
          </cell>
          <cell r="N67">
            <v>497</v>
          </cell>
        </row>
        <row r="68">
          <cell r="H68">
            <v>609</v>
          </cell>
          <cell r="N68">
            <v>609</v>
          </cell>
        </row>
        <row r="69">
          <cell r="H69">
            <v>896</v>
          </cell>
          <cell r="N69">
            <v>896</v>
          </cell>
        </row>
        <row r="70">
          <cell r="H70">
            <v>711</v>
          </cell>
          <cell r="N70">
            <v>711</v>
          </cell>
        </row>
        <row r="71">
          <cell r="H71">
            <v>404</v>
          </cell>
          <cell r="N71">
            <v>404</v>
          </cell>
        </row>
        <row r="72">
          <cell r="H72">
            <v>685</v>
          </cell>
          <cell r="N72">
            <v>685</v>
          </cell>
        </row>
        <row r="73">
          <cell r="H73">
            <v>512</v>
          </cell>
          <cell r="N73">
            <v>512</v>
          </cell>
        </row>
        <row r="74">
          <cell r="H74">
            <v>961</v>
          </cell>
          <cell r="N74">
            <v>961</v>
          </cell>
        </row>
        <row r="75">
          <cell r="H75">
            <v>407</v>
          </cell>
          <cell r="N75">
            <v>406</v>
          </cell>
        </row>
        <row r="76">
          <cell r="H76">
            <v>812</v>
          </cell>
          <cell r="N76">
            <v>810</v>
          </cell>
        </row>
        <row r="77">
          <cell r="H77">
            <v>1297</v>
          </cell>
          <cell r="N77">
            <v>1297</v>
          </cell>
        </row>
        <row r="78">
          <cell r="H78">
            <v>680</v>
          </cell>
          <cell r="N78">
            <v>680</v>
          </cell>
        </row>
        <row r="79">
          <cell r="H79">
            <v>732</v>
          </cell>
          <cell r="N79">
            <v>731</v>
          </cell>
        </row>
        <row r="80">
          <cell r="H80">
            <v>929</v>
          </cell>
          <cell r="N80">
            <v>929</v>
          </cell>
        </row>
        <row r="81">
          <cell r="H81">
            <v>516</v>
          </cell>
          <cell r="N81">
            <v>516</v>
          </cell>
        </row>
        <row r="82">
          <cell r="H82">
            <v>527</v>
          </cell>
          <cell r="N82">
            <v>527</v>
          </cell>
        </row>
        <row r="83">
          <cell r="H83">
            <v>139</v>
          </cell>
          <cell r="N83">
            <v>139</v>
          </cell>
        </row>
        <row r="84">
          <cell r="H84">
            <v>258</v>
          </cell>
          <cell r="N84">
            <v>258</v>
          </cell>
        </row>
      </sheetData>
      <sheetData sheetId="10" refreshError="1"/>
      <sheetData sheetId="11">
        <row r="9">
          <cell r="N9">
            <v>7117560</v>
          </cell>
        </row>
        <row r="10">
          <cell r="H10">
            <v>190777</v>
          </cell>
          <cell r="N10">
            <v>107363</v>
          </cell>
          <cell r="T10">
            <v>19540108</v>
          </cell>
        </row>
        <row r="11">
          <cell r="H11">
            <v>175601</v>
          </cell>
          <cell r="N11">
            <v>94028</v>
          </cell>
          <cell r="T11">
            <v>16078743</v>
          </cell>
        </row>
        <row r="12">
          <cell r="H12">
            <v>336855</v>
          </cell>
          <cell r="N12">
            <v>178299</v>
          </cell>
          <cell r="T12">
            <v>29062759</v>
          </cell>
        </row>
        <row r="13">
          <cell r="H13">
            <v>136362</v>
          </cell>
          <cell r="N13">
            <v>77774</v>
          </cell>
          <cell r="T13">
            <v>12288315</v>
          </cell>
        </row>
        <row r="14">
          <cell r="H14">
            <v>81833</v>
          </cell>
          <cell r="N14">
            <v>55388</v>
          </cell>
          <cell r="T14">
            <v>9360521</v>
          </cell>
        </row>
        <row r="15">
          <cell r="H15">
            <v>294259</v>
          </cell>
          <cell r="N15">
            <v>155406</v>
          </cell>
          <cell r="T15">
            <v>25642004</v>
          </cell>
        </row>
        <row r="16">
          <cell r="H16">
            <v>255608</v>
          </cell>
          <cell r="N16">
            <v>134311</v>
          </cell>
          <cell r="T16">
            <v>21624134</v>
          </cell>
        </row>
        <row r="17">
          <cell r="H17">
            <v>60740</v>
          </cell>
          <cell r="N17">
            <v>35634</v>
          </cell>
          <cell r="T17">
            <v>5594551</v>
          </cell>
        </row>
        <row r="18">
          <cell r="H18">
            <v>368060</v>
          </cell>
          <cell r="N18">
            <v>187903</v>
          </cell>
          <cell r="T18">
            <v>31567664</v>
          </cell>
        </row>
        <row r="19">
          <cell r="H19">
            <v>224241</v>
          </cell>
          <cell r="N19">
            <v>138196</v>
          </cell>
          <cell r="T19">
            <v>21144024</v>
          </cell>
        </row>
        <row r="20">
          <cell r="H20">
            <v>195377</v>
          </cell>
          <cell r="N20">
            <v>126391</v>
          </cell>
          <cell r="T20">
            <v>20601679</v>
          </cell>
        </row>
        <row r="21">
          <cell r="H21">
            <v>157012</v>
          </cell>
          <cell r="N21">
            <v>85481</v>
          </cell>
          <cell r="T21">
            <v>13762509</v>
          </cell>
        </row>
        <row r="22">
          <cell r="H22">
            <v>254682</v>
          </cell>
          <cell r="N22">
            <v>150787</v>
          </cell>
          <cell r="T22">
            <v>25483057</v>
          </cell>
        </row>
        <row r="23">
          <cell r="H23">
            <v>265413</v>
          </cell>
          <cell r="N23">
            <v>141539</v>
          </cell>
          <cell r="T23">
            <v>23636971</v>
          </cell>
        </row>
        <row r="24">
          <cell r="H24">
            <v>157136</v>
          </cell>
          <cell r="N24">
            <v>89427</v>
          </cell>
          <cell r="T24">
            <v>15202543</v>
          </cell>
        </row>
        <row r="25">
          <cell r="H25">
            <v>108031</v>
          </cell>
          <cell r="N25">
            <v>61216</v>
          </cell>
          <cell r="T25">
            <v>9794621</v>
          </cell>
        </row>
        <row r="26">
          <cell r="H26">
            <v>138235</v>
          </cell>
          <cell r="N26">
            <v>82494</v>
          </cell>
          <cell r="T26">
            <v>13446465</v>
          </cell>
        </row>
        <row r="27">
          <cell r="H27">
            <v>180528</v>
          </cell>
          <cell r="N27">
            <v>101487</v>
          </cell>
          <cell r="T27">
            <v>16842787</v>
          </cell>
        </row>
        <row r="28">
          <cell r="H28">
            <v>155785</v>
          </cell>
          <cell r="N28">
            <v>92472</v>
          </cell>
          <cell r="T28">
            <v>15152383</v>
          </cell>
        </row>
        <row r="29">
          <cell r="H29">
            <v>99869</v>
          </cell>
          <cell r="N29">
            <v>60664</v>
          </cell>
          <cell r="T29">
            <v>9463524</v>
          </cell>
        </row>
        <row r="30">
          <cell r="H30">
            <v>113604</v>
          </cell>
          <cell r="N30">
            <v>65740</v>
          </cell>
          <cell r="T30">
            <v>10584210</v>
          </cell>
        </row>
        <row r="31">
          <cell r="H31">
            <v>178468</v>
          </cell>
          <cell r="N31">
            <v>112480</v>
          </cell>
          <cell r="T31">
            <v>18766141</v>
          </cell>
        </row>
        <row r="32">
          <cell r="H32">
            <v>117026</v>
          </cell>
          <cell r="N32">
            <v>66450</v>
          </cell>
          <cell r="T32">
            <v>11097142</v>
          </cell>
        </row>
        <row r="33">
          <cell r="H33">
            <v>150065</v>
          </cell>
          <cell r="N33">
            <v>85575</v>
          </cell>
          <cell r="T33">
            <v>13948666</v>
          </cell>
        </row>
        <row r="34">
          <cell r="H34">
            <v>131908</v>
          </cell>
          <cell r="N34">
            <v>78889</v>
          </cell>
          <cell r="T34">
            <v>13411066</v>
          </cell>
        </row>
        <row r="35">
          <cell r="H35">
            <v>182951</v>
          </cell>
          <cell r="N35">
            <v>117714</v>
          </cell>
          <cell r="T35">
            <v>19658210</v>
          </cell>
        </row>
        <row r="36">
          <cell r="H36">
            <v>128941</v>
          </cell>
          <cell r="N36">
            <v>75823</v>
          </cell>
          <cell r="T36">
            <v>12662469</v>
          </cell>
        </row>
        <row r="37">
          <cell r="H37">
            <v>68427</v>
          </cell>
          <cell r="N37">
            <v>37808</v>
          </cell>
          <cell r="T37">
            <v>6389563</v>
          </cell>
        </row>
        <row r="38">
          <cell r="H38">
            <v>227578</v>
          </cell>
          <cell r="N38">
            <v>134203</v>
          </cell>
          <cell r="T38">
            <v>22009321</v>
          </cell>
        </row>
        <row r="39">
          <cell r="H39">
            <v>76706</v>
          </cell>
          <cell r="N39">
            <v>42576</v>
          </cell>
          <cell r="T39">
            <v>6939870</v>
          </cell>
        </row>
        <row r="40">
          <cell r="H40">
            <v>271717</v>
          </cell>
          <cell r="N40">
            <v>152313</v>
          </cell>
          <cell r="T40">
            <v>26197812</v>
          </cell>
        </row>
        <row r="41">
          <cell r="H41">
            <v>243905</v>
          </cell>
          <cell r="N41">
            <v>147187</v>
          </cell>
          <cell r="T41">
            <v>23988597</v>
          </cell>
        </row>
        <row r="42">
          <cell r="H42">
            <v>76775</v>
          </cell>
          <cell r="N42">
            <v>44519</v>
          </cell>
          <cell r="T42">
            <v>7435525</v>
          </cell>
        </row>
        <row r="43">
          <cell r="H43">
            <v>349091</v>
          </cell>
          <cell r="N43">
            <v>196228</v>
          </cell>
          <cell r="T43">
            <v>33947470</v>
          </cell>
        </row>
        <row r="44">
          <cell r="H44">
            <v>97573</v>
          </cell>
          <cell r="N44">
            <v>52768</v>
          </cell>
          <cell r="T44">
            <v>8759454</v>
          </cell>
        </row>
        <row r="45">
          <cell r="H45">
            <v>86021</v>
          </cell>
          <cell r="N45">
            <v>54129</v>
          </cell>
          <cell r="T45">
            <v>9147829</v>
          </cell>
        </row>
        <row r="46">
          <cell r="H46">
            <v>88858</v>
          </cell>
          <cell r="N46">
            <v>55760</v>
          </cell>
          <cell r="T46">
            <v>9256216</v>
          </cell>
        </row>
        <row r="47">
          <cell r="H47">
            <v>94592</v>
          </cell>
          <cell r="N47">
            <v>55068</v>
          </cell>
          <cell r="T47">
            <v>9416580</v>
          </cell>
        </row>
        <row r="48">
          <cell r="H48">
            <v>309904</v>
          </cell>
          <cell r="N48">
            <v>158306</v>
          </cell>
          <cell r="T48">
            <v>26278752</v>
          </cell>
        </row>
        <row r="49">
          <cell r="H49">
            <v>99190</v>
          </cell>
          <cell r="N49">
            <v>58794</v>
          </cell>
          <cell r="T49">
            <v>9995012</v>
          </cell>
        </row>
        <row r="50">
          <cell r="H50">
            <v>113864</v>
          </cell>
          <cell r="N50">
            <v>73216</v>
          </cell>
          <cell r="T50">
            <v>12373550</v>
          </cell>
        </row>
        <row r="51">
          <cell r="H51">
            <v>111317</v>
          </cell>
          <cell r="N51">
            <v>64951</v>
          </cell>
          <cell r="T51">
            <v>11170866</v>
          </cell>
        </row>
        <row r="52">
          <cell r="H52">
            <v>127317</v>
          </cell>
          <cell r="N52">
            <v>70303</v>
          </cell>
          <cell r="T52">
            <v>11951521</v>
          </cell>
        </row>
        <row r="53">
          <cell r="H53">
            <v>115618</v>
          </cell>
          <cell r="N53">
            <v>64782</v>
          </cell>
          <cell r="T53">
            <v>11012930</v>
          </cell>
        </row>
        <row r="54">
          <cell r="H54">
            <v>131244</v>
          </cell>
          <cell r="N54">
            <v>75250</v>
          </cell>
          <cell r="T54">
            <v>12566702</v>
          </cell>
        </row>
        <row r="55">
          <cell r="H55">
            <v>242275</v>
          </cell>
          <cell r="N55">
            <v>147535</v>
          </cell>
          <cell r="T55">
            <v>24048178</v>
          </cell>
        </row>
        <row r="56">
          <cell r="H56">
            <v>381502</v>
          </cell>
          <cell r="N56">
            <v>214788</v>
          </cell>
          <cell r="T56">
            <v>36728767</v>
          </cell>
        </row>
        <row r="57">
          <cell r="H57">
            <v>115305</v>
          </cell>
          <cell r="N57">
            <v>61214</v>
          </cell>
          <cell r="T57">
            <v>10222672</v>
          </cell>
        </row>
        <row r="58">
          <cell r="H58">
            <v>161709</v>
          </cell>
          <cell r="N58">
            <v>94521</v>
          </cell>
          <cell r="T58">
            <v>16068635</v>
          </cell>
        </row>
        <row r="59">
          <cell r="H59">
            <v>67415</v>
          </cell>
          <cell r="N59">
            <v>40725</v>
          </cell>
          <cell r="T59">
            <v>6882476</v>
          </cell>
        </row>
        <row r="60">
          <cell r="H60">
            <v>180363</v>
          </cell>
          <cell r="N60">
            <v>110814</v>
          </cell>
          <cell r="T60">
            <v>18506005</v>
          </cell>
        </row>
        <row r="61">
          <cell r="H61">
            <v>109371</v>
          </cell>
          <cell r="N61">
            <v>62743</v>
          </cell>
          <cell r="T61">
            <v>10478147</v>
          </cell>
        </row>
        <row r="62">
          <cell r="H62">
            <v>114487</v>
          </cell>
          <cell r="N62">
            <v>74005</v>
          </cell>
          <cell r="T62">
            <v>12062853</v>
          </cell>
        </row>
        <row r="63">
          <cell r="H63">
            <v>141459</v>
          </cell>
          <cell r="N63">
            <v>77058</v>
          </cell>
          <cell r="T63">
            <v>12714495</v>
          </cell>
        </row>
        <row r="64">
          <cell r="H64">
            <v>105137</v>
          </cell>
          <cell r="N64">
            <v>62737</v>
          </cell>
          <cell r="T64">
            <v>9661565</v>
          </cell>
        </row>
        <row r="65">
          <cell r="H65">
            <v>204716</v>
          </cell>
          <cell r="N65">
            <v>116405</v>
          </cell>
          <cell r="T65">
            <v>20021720</v>
          </cell>
        </row>
        <row r="66">
          <cell r="H66">
            <v>135433</v>
          </cell>
          <cell r="N66">
            <v>75632</v>
          </cell>
          <cell r="T66">
            <v>12479258</v>
          </cell>
        </row>
        <row r="67">
          <cell r="H67">
            <v>115479</v>
          </cell>
          <cell r="N67">
            <v>69832</v>
          </cell>
          <cell r="T67">
            <v>10684243</v>
          </cell>
        </row>
        <row r="68">
          <cell r="H68">
            <v>138456</v>
          </cell>
          <cell r="N68">
            <v>73167</v>
          </cell>
          <cell r="T68">
            <v>12145741</v>
          </cell>
        </row>
        <row r="69">
          <cell r="H69">
            <v>181599</v>
          </cell>
          <cell r="N69">
            <v>113072</v>
          </cell>
          <cell r="T69">
            <v>18091591</v>
          </cell>
        </row>
        <row r="70">
          <cell r="H70">
            <v>183240</v>
          </cell>
          <cell r="N70">
            <v>101275</v>
          </cell>
          <cell r="T70">
            <v>16507821</v>
          </cell>
        </row>
        <row r="71">
          <cell r="H71">
            <v>124241</v>
          </cell>
          <cell r="N71">
            <v>70346</v>
          </cell>
          <cell r="T71">
            <v>11536721</v>
          </cell>
        </row>
        <row r="72">
          <cell r="H72">
            <v>140347</v>
          </cell>
          <cell r="N72">
            <v>87993</v>
          </cell>
          <cell r="T72">
            <v>14078847</v>
          </cell>
        </row>
        <row r="73">
          <cell r="H73">
            <v>103566</v>
          </cell>
          <cell r="N73">
            <v>62141</v>
          </cell>
          <cell r="T73">
            <v>10230895</v>
          </cell>
        </row>
        <row r="74">
          <cell r="H74">
            <v>267610</v>
          </cell>
          <cell r="N74">
            <v>143296</v>
          </cell>
          <cell r="T74">
            <v>24073708</v>
          </cell>
        </row>
        <row r="75">
          <cell r="H75">
            <v>115345</v>
          </cell>
          <cell r="N75">
            <v>57008</v>
          </cell>
          <cell r="T75">
            <v>9805403</v>
          </cell>
        </row>
        <row r="76">
          <cell r="H76">
            <v>232862</v>
          </cell>
          <cell r="N76">
            <v>123420</v>
          </cell>
          <cell r="T76">
            <v>20240834</v>
          </cell>
        </row>
        <row r="77">
          <cell r="H77">
            <v>376299</v>
          </cell>
          <cell r="N77">
            <v>212884</v>
          </cell>
          <cell r="T77">
            <v>35285556</v>
          </cell>
        </row>
        <row r="78">
          <cell r="H78">
            <v>176842</v>
          </cell>
          <cell r="N78">
            <v>104384</v>
          </cell>
          <cell r="T78">
            <v>16586614</v>
          </cell>
        </row>
        <row r="79">
          <cell r="H79">
            <v>173041</v>
          </cell>
          <cell r="N79">
            <v>103726</v>
          </cell>
          <cell r="T79">
            <v>16699874</v>
          </cell>
        </row>
        <row r="80">
          <cell r="H80">
            <v>189984</v>
          </cell>
          <cell r="N80">
            <v>110790</v>
          </cell>
          <cell r="T80">
            <v>18169608</v>
          </cell>
        </row>
        <row r="81">
          <cell r="H81">
            <v>170637</v>
          </cell>
          <cell r="N81">
            <v>110554</v>
          </cell>
          <cell r="T81">
            <v>17688578</v>
          </cell>
        </row>
        <row r="82">
          <cell r="H82">
            <v>164615</v>
          </cell>
          <cell r="N82">
            <v>90110</v>
          </cell>
          <cell r="T82">
            <v>14417675</v>
          </cell>
        </row>
        <row r="83">
          <cell r="H83">
            <v>50277</v>
          </cell>
          <cell r="N83">
            <v>29917</v>
          </cell>
          <cell r="T83">
            <v>4607284</v>
          </cell>
        </row>
        <row r="84">
          <cell r="H84">
            <v>62156</v>
          </cell>
          <cell r="N84">
            <v>39364</v>
          </cell>
          <cell r="T84">
            <v>6534378</v>
          </cell>
        </row>
      </sheetData>
      <sheetData sheetId="12">
        <row r="9">
          <cell r="N9">
            <v>3132659</v>
          </cell>
        </row>
        <row r="10">
          <cell r="H10">
            <v>78181</v>
          </cell>
          <cell r="N10">
            <v>34743</v>
          </cell>
          <cell r="T10">
            <v>6289114</v>
          </cell>
        </row>
        <row r="11">
          <cell r="H11">
            <v>84048</v>
          </cell>
          <cell r="N11">
            <v>47645</v>
          </cell>
          <cell r="T11">
            <v>8147288</v>
          </cell>
        </row>
        <row r="12">
          <cell r="H12">
            <v>159257</v>
          </cell>
          <cell r="N12">
            <v>84907</v>
          </cell>
          <cell r="T12">
            <v>13839815</v>
          </cell>
        </row>
        <row r="13">
          <cell r="H13">
            <v>69760</v>
          </cell>
          <cell r="N13">
            <v>39878</v>
          </cell>
          <cell r="T13">
            <v>6300749</v>
          </cell>
        </row>
        <row r="14">
          <cell r="H14">
            <v>43187</v>
          </cell>
          <cell r="N14">
            <v>26726</v>
          </cell>
          <cell r="T14">
            <v>4516639</v>
          </cell>
        </row>
        <row r="15">
          <cell r="H15">
            <v>131134</v>
          </cell>
          <cell r="N15">
            <v>64371</v>
          </cell>
          <cell r="T15">
            <v>10621139</v>
          </cell>
        </row>
        <row r="16">
          <cell r="H16">
            <v>96374</v>
          </cell>
          <cell r="N16">
            <v>44173</v>
          </cell>
          <cell r="T16">
            <v>7111788</v>
          </cell>
        </row>
        <row r="17">
          <cell r="H17">
            <v>34376</v>
          </cell>
          <cell r="N17">
            <v>19776</v>
          </cell>
          <cell r="T17">
            <v>3046086</v>
          </cell>
        </row>
        <row r="18">
          <cell r="H18">
            <v>133823</v>
          </cell>
          <cell r="N18">
            <v>62546</v>
          </cell>
          <cell r="T18">
            <v>10507664</v>
          </cell>
        </row>
        <row r="19">
          <cell r="H19">
            <v>85308</v>
          </cell>
          <cell r="N19">
            <v>51869</v>
          </cell>
          <cell r="T19">
            <v>7935918</v>
          </cell>
        </row>
        <row r="20">
          <cell r="H20">
            <v>60093</v>
          </cell>
          <cell r="N20">
            <v>38501</v>
          </cell>
          <cell r="T20">
            <v>6275696</v>
          </cell>
        </row>
        <row r="21">
          <cell r="H21">
            <v>79308</v>
          </cell>
          <cell r="N21">
            <v>40063</v>
          </cell>
          <cell r="T21">
            <v>6450078</v>
          </cell>
        </row>
        <row r="22">
          <cell r="H22">
            <v>121072</v>
          </cell>
          <cell r="N22">
            <v>76995</v>
          </cell>
          <cell r="T22">
            <v>13012175</v>
          </cell>
        </row>
        <row r="23">
          <cell r="H23">
            <v>110319</v>
          </cell>
          <cell r="N23">
            <v>54252</v>
          </cell>
          <cell r="T23">
            <v>9060139</v>
          </cell>
        </row>
        <row r="24">
          <cell r="H24">
            <v>72406</v>
          </cell>
          <cell r="N24">
            <v>43818</v>
          </cell>
          <cell r="T24">
            <v>7317679</v>
          </cell>
        </row>
        <row r="25">
          <cell r="H25">
            <v>47639</v>
          </cell>
          <cell r="N25">
            <v>27023</v>
          </cell>
          <cell r="T25">
            <v>4323696</v>
          </cell>
        </row>
        <row r="26">
          <cell r="H26">
            <v>92384</v>
          </cell>
          <cell r="N26">
            <v>56801</v>
          </cell>
          <cell r="T26">
            <v>9258580</v>
          </cell>
        </row>
        <row r="27">
          <cell r="H27">
            <v>102750</v>
          </cell>
          <cell r="N27">
            <v>45345</v>
          </cell>
          <cell r="T27">
            <v>7527254</v>
          </cell>
        </row>
        <row r="28">
          <cell r="H28">
            <v>79180</v>
          </cell>
          <cell r="N28">
            <v>59113</v>
          </cell>
          <cell r="T28">
            <v>7656360</v>
          </cell>
        </row>
        <row r="29">
          <cell r="H29">
            <v>49626</v>
          </cell>
          <cell r="N29">
            <v>30259</v>
          </cell>
          <cell r="T29">
            <v>4720480</v>
          </cell>
        </row>
        <row r="30">
          <cell r="H30">
            <v>50362</v>
          </cell>
          <cell r="N30">
            <v>27717</v>
          </cell>
          <cell r="T30">
            <v>4462408</v>
          </cell>
        </row>
        <row r="31">
          <cell r="H31">
            <v>104664</v>
          </cell>
          <cell r="N31">
            <v>51957</v>
          </cell>
          <cell r="T31">
            <v>8665843</v>
          </cell>
        </row>
        <row r="32">
          <cell r="H32">
            <v>52690</v>
          </cell>
          <cell r="N32">
            <v>27055</v>
          </cell>
          <cell r="T32">
            <v>4518227</v>
          </cell>
        </row>
        <row r="33">
          <cell r="H33">
            <v>74597</v>
          </cell>
          <cell r="N33">
            <v>42603</v>
          </cell>
          <cell r="T33">
            <v>6944341</v>
          </cell>
        </row>
        <row r="34">
          <cell r="H34">
            <v>61518</v>
          </cell>
          <cell r="N34">
            <v>33608</v>
          </cell>
          <cell r="T34">
            <v>5713401</v>
          </cell>
        </row>
        <row r="35">
          <cell r="H35">
            <v>84110</v>
          </cell>
          <cell r="N35">
            <v>50480</v>
          </cell>
          <cell r="T35">
            <v>8430185</v>
          </cell>
        </row>
        <row r="36">
          <cell r="H36">
            <v>62368</v>
          </cell>
          <cell r="N36">
            <v>20328</v>
          </cell>
          <cell r="T36">
            <v>4777995</v>
          </cell>
        </row>
        <row r="37">
          <cell r="H37">
            <v>32978</v>
          </cell>
          <cell r="N37">
            <v>19353</v>
          </cell>
          <cell r="T37">
            <v>3270669</v>
          </cell>
        </row>
        <row r="38">
          <cell r="H38">
            <v>102927</v>
          </cell>
          <cell r="N38">
            <v>53593</v>
          </cell>
          <cell r="T38">
            <v>8789322</v>
          </cell>
        </row>
        <row r="39">
          <cell r="H39">
            <v>42410</v>
          </cell>
          <cell r="N39">
            <v>19834</v>
          </cell>
          <cell r="T39">
            <v>3233006</v>
          </cell>
        </row>
        <row r="40">
          <cell r="H40">
            <v>98131</v>
          </cell>
          <cell r="N40">
            <v>49805</v>
          </cell>
          <cell r="T40">
            <v>8566445</v>
          </cell>
        </row>
        <row r="41">
          <cell r="H41">
            <v>116797</v>
          </cell>
          <cell r="N41">
            <v>65604</v>
          </cell>
          <cell r="T41">
            <v>10627779</v>
          </cell>
        </row>
        <row r="42">
          <cell r="H42">
            <v>40055</v>
          </cell>
          <cell r="N42">
            <v>23274</v>
          </cell>
          <cell r="T42">
            <v>3887003</v>
          </cell>
        </row>
        <row r="43">
          <cell r="H43">
            <v>151370</v>
          </cell>
          <cell r="N43">
            <v>79903</v>
          </cell>
          <cell r="T43">
            <v>13823197</v>
          </cell>
        </row>
        <row r="44">
          <cell r="H44">
            <v>46479</v>
          </cell>
          <cell r="N44">
            <v>22609</v>
          </cell>
          <cell r="T44">
            <v>3753093</v>
          </cell>
        </row>
        <row r="45">
          <cell r="H45">
            <v>44862</v>
          </cell>
          <cell r="N45">
            <v>27875</v>
          </cell>
          <cell r="T45">
            <v>4710790</v>
          </cell>
        </row>
        <row r="46">
          <cell r="H46">
            <v>43022</v>
          </cell>
          <cell r="N46">
            <v>27461</v>
          </cell>
          <cell r="T46">
            <v>4558545</v>
          </cell>
        </row>
        <row r="47">
          <cell r="H47">
            <v>48707</v>
          </cell>
          <cell r="N47">
            <v>25922</v>
          </cell>
          <cell r="T47">
            <v>4432641</v>
          </cell>
        </row>
        <row r="48">
          <cell r="H48">
            <v>148725</v>
          </cell>
          <cell r="N48">
            <v>72933</v>
          </cell>
          <cell r="T48">
            <v>12106908</v>
          </cell>
        </row>
        <row r="49">
          <cell r="H49">
            <v>53171</v>
          </cell>
          <cell r="N49">
            <v>30464</v>
          </cell>
          <cell r="T49">
            <v>5178860</v>
          </cell>
        </row>
        <row r="50">
          <cell r="H50">
            <v>50159</v>
          </cell>
          <cell r="N50">
            <v>33761</v>
          </cell>
          <cell r="T50">
            <v>5705622</v>
          </cell>
        </row>
        <row r="51">
          <cell r="H51">
            <v>55026</v>
          </cell>
          <cell r="N51">
            <v>29689</v>
          </cell>
          <cell r="T51">
            <v>5047169</v>
          </cell>
        </row>
        <row r="52">
          <cell r="H52">
            <v>72880</v>
          </cell>
          <cell r="N52">
            <v>36267</v>
          </cell>
          <cell r="T52">
            <v>6165420</v>
          </cell>
        </row>
        <row r="53">
          <cell r="H53">
            <v>44227</v>
          </cell>
          <cell r="N53">
            <v>22691</v>
          </cell>
          <cell r="T53">
            <v>3857520</v>
          </cell>
        </row>
        <row r="54">
          <cell r="H54">
            <v>49295</v>
          </cell>
          <cell r="N54">
            <v>25987</v>
          </cell>
          <cell r="T54">
            <v>4339850</v>
          </cell>
        </row>
        <row r="55">
          <cell r="H55">
            <v>99350</v>
          </cell>
          <cell r="N55">
            <v>49822</v>
          </cell>
          <cell r="T55">
            <v>8071161</v>
          </cell>
        </row>
        <row r="56">
          <cell r="H56">
            <v>179242</v>
          </cell>
          <cell r="N56">
            <v>107676</v>
          </cell>
          <cell r="T56">
            <v>18412666</v>
          </cell>
        </row>
        <row r="57">
          <cell r="H57">
            <v>62466</v>
          </cell>
          <cell r="N57">
            <v>29451</v>
          </cell>
          <cell r="T57">
            <v>4918346</v>
          </cell>
        </row>
        <row r="58">
          <cell r="H58">
            <v>74440</v>
          </cell>
          <cell r="N58">
            <v>45118</v>
          </cell>
          <cell r="T58">
            <v>7590204</v>
          </cell>
        </row>
        <row r="59">
          <cell r="H59">
            <v>33820</v>
          </cell>
          <cell r="N59">
            <v>20485</v>
          </cell>
          <cell r="T59">
            <v>3462039</v>
          </cell>
        </row>
        <row r="60">
          <cell r="H60">
            <v>75509</v>
          </cell>
          <cell r="N60">
            <v>42633</v>
          </cell>
          <cell r="T60">
            <v>7119684</v>
          </cell>
        </row>
        <row r="61">
          <cell r="H61">
            <v>41712</v>
          </cell>
          <cell r="N61">
            <v>21855</v>
          </cell>
          <cell r="T61">
            <v>3649789</v>
          </cell>
        </row>
        <row r="62">
          <cell r="H62">
            <v>56004</v>
          </cell>
          <cell r="N62">
            <v>30877</v>
          </cell>
          <cell r="T62">
            <v>5033009</v>
          </cell>
        </row>
        <row r="63">
          <cell r="H63">
            <v>71233</v>
          </cell>
          <cell r="N63">
            <v>39913</v>
          </cell>
          <cell r="T63">
            <v>6585725</v>
          </cell>
        </row>
        <row r="64">
          <cell r="H64">
            <v>64645</v>
          </cell>
          <cell r="N64">
            <v>39468</v>
          </cell>
          <cell r="T64">
            <v>6078084</v>
          </cell>
        </row>
        <row r="65">
          <cell r="H65">
            <v>98988</v>
          </cell>
          <cell r="N65">
            <v>50764</v>
          </cell>
          <cell r="T65">
            <v>8731346</v>
          </cell>
        </row>
        <row r="66">
          <cell r="H66">
            <v>63349</v>
          </cell>
          <cell r="N66">
            <v>33907</v>
          </cell>
          <cell r="T66">
            <v>5594585</v>
          </cell>
        </row>
        <row r="67">
          <cell r="H67">
            <v>66379</v>
          </cell>
          <cell r="N67">
            <v>44409</v>
          </cell>
          <cell r="T67">
            <v>6794582</v>
          </cell>
        </row>
        <row r="68">
          <cell r="H68">
            <v>68382</v>
          </cell>
          <cell r="N68">
            <v>32625</v>
          </cell>
          <cell r="T68">
            <v>5415776</v>
          </cell>
        </row>
        <row r="69">
          <cell r="H69">
            <v>102692</v>
          </cell>
          <cell r="N69">
            <v>57942</v>
          </cell>
          <cell r="T69">
            <v>9270693</v>
          </cell>
        </row>
        <row r="70">
          <cell r="H70">
            <v>88193</v>
          </cell>
          <cell r="N70">
            <v>47379</v>
          </cell>
          <cell r="T70">
            <v>7722752</v>
          </cell>
        </row>
        <row r="71">
          <cell r="H71">
            <v>50887</v>
          </cell>
          <cell r="N71">
            <v>30084</v>
          </cell>
          <cell r="T71">
            <v>4933817</v>
          </cell>
        </row>
        <row r="72">
          <cell r="H72">
            <v>77616</v>
          </cell>
          <cell r="N72">
            <v>44082</v>
          </cell>
          <cell r="T72">
            <v>7053145</v>
          </cell>
        </row>
        <row r="73">
          <cell r="H73">
            <v>48324</v>
          </cell>
          <cell r="N73">
            <v>27429</v>
          </cell>
          <cell r="T73">
            <v>4511714</v>
          </cell>
        </row>
        <row r="74">
          <cell r="H74">
            <v>116977</v>
          </cell>
          <cell r="N74">
            <v>57929</v>
          </cell>
          <cell r="T74">
            <v>9732027</v>
          </cell>
        </row>
        <row r="75">
          <cell r="H75">
            <v>37850</v>
          </cell>
          <cell r="N75">
            <v>17923</v>
          </cell>
          <cell r="T75">
            <v>3082807</v>
          </cell>
        </row>
        <row r="76">
          <cell r="H76">
            <v>83366</v>
          </cell>
          <cell r="N76">
            <v>43650</v>
          </cell>
          <cell r="T76">
            <v>7158562</v>
          </cell>
        </row>
        <row r="77">
          <cell r="H77">
            <v>156249</v>
          </cell>
          <cell r="N77">
            <v>87320</v>
          </cell>
          <cell r="T77">
            <v>14184285</v>
          </cell>
        </row>
        <row r="78">
          <cell r="H78">
            <v>84598</v>
          </cell>
          <cell r="N78">
            <v>44233</v>
          </cell>
          <cell r="T78">
            <v>7030016</v>
          </cell>
        </row>
        <row r="79">
          <cell r="H79">
            <v>89336</v>
          </cell>
          <cell r="N79">
            <v>51491</v>
          </cell>
          <cell r="T79">
            <v>8290130</v>
          </cell>
        </row>
        <row r="80">
          <cell r="H80">
            <v>82782</v>
          </cell>
          <cell r="N80">
            <v>45209</v>
          </cell>
          <cell r="T80">
            <v>7414337</v>
          </cell>
        </row>
        <row r="81">
          <cell r="H81">
            <v>82454</v>
          </cell>
          <cell r="N81">
            <v>54266</v>
          </cell>
          <cell r="T81">
            <v>8682534</v>
          </cell>
        </row>
        <row r="82">
          <cell r="H82">
            <v>65410</v>
          </cell>
          <cell r="N82">
            <v>35444</v>
          </cell>
          <cell r="T82">
            <v>5671014</v>
          </cell>
        </row>
        <row r="83">
          <cell r="H83">
            <v>27759</v>
          </cell>
          <cell r="N83">
            <v>16155</v>
          </cell>
          <cell r="T83">
            <v>2487906</v>
          </cell>
        </row>
        <row r="84">
          <cell r="H84">
            <v>27065</v>
          </cell>
          <cell r="N84">
            <v>16394</v>
          </cell>
          <cell r="T84">
            <v>2721402</v>
          </cell>
        </row>
      </sheetData>
      <sheetData sheetId="13" refreshError="1"/>
      <sheetData sheetId="14">
        <row r="9">
          <cell r="I9">
            <v>166</v>
          </cell>
        </row>
        <row r="10">
          <cell r="D10">
            <v>122699</v>
          </cell>
          <cell r="F10">
            <v>22331218</v>
          </cell>
        </row>
        <row r="11">
          <cell r="D11">
            <v>96120</v>
          </cell>
          <cell r="F11">
            <v>17493840</v>
          </cell>
        </row>
        <row r="12">
          <cell r="D12">
            <v>180115</v>
          </cell>
          <cell r="F12">
            <v>32780930</v>
          </cell>
        </row>
        <row r="13">
          <cell r="D13">
            <v>79143</v>
          </cell>
          <cell r="F13">
            <v>14404026</v>
          </cell>
        </row>
        <row r="14">
          <cell r="D14">
            <v>59213</v>
          </cell>
          <cell r="F14">
            <v>10776766</v>
          </cell>
        </row>
        <row r="15">
          <cell r="D15">
            <v>172632</v>
          </cell>
          <cell r="F15">
            <v>31419024</v>
          </cell>
        </row>
        <row r="16">
          <cell r="D16">
            <v>144817</v>
          </cell>
          <cell r="F16">
            <v>26356694</v>
          </cell>
        </row>
        <row r="17">
          <cell r="D17">
            <v>35912</v>
          </cell>
          <cell r="F17">
            <v>6535984</v>
          </cell>
        </row>
        <row r="18">
          <cell r="D18">
            <v>210329</v>
          </cell>
          <cell r="F18">
            <v>38279878</v>
          </cell>
        </row>
        <row r="19">
          <cell r="D19">
            <v>133357</v>
          </cell>
          <cell r="F19">
            <v>24270974</v>
          </cell>
        </row>
        <row r="20">
          <cell r="D20">
            <v>131683</v>
          </cell>
          <cell r="F20">
            <v>23966306</v>
          </cell>
        </row>
        <row r="21">
          <cell r="D21">
            <v>99455</v>
          </cell>
          <cell r="F21">
            <v>18100810</v>
          </cell>
        </row>
        <row r="22">
          <cell r="D22">
            <v>130818</v>
          </cell>
          <cell r="F22">
            <v>23808876</v>
          </cell>
        </row>
        <row r="23">
          <cell r="D23">
            <v>142853</v>
          </cell>
          <cell r="F23">
            <v>25999246</v>
          </cell>
        </row>
        <row r="24">
          <cell r="D24">
            <v>102307</v>
          </cell>
          <cell r="F24">
            <v>18619874</v>
          </cell>
        </row>
        <row r="25">
          <cell r="D25">
            <v>62535</v>
          </cell>
          <cell r="F25">
            <v>11381370</v>
          </cell>
        </row>
        <row r="26">
          <cell r="D26">
            <v>93110</v>
          </cell>
          <cell r="F26">
            <v>16946020</v>
          </cell>
        </row>
        <row r="27">
          <cell r="D27">
            <v>112789</v>
          </cell>
          <cell r="F27">
            <v>20527598</v>
          </cell>
        </row>
        <row r="28">
          <cell r="D28">
            <v>92750</v>
          </cell>
          <cell r="F28">
            <v>16880500</v>
          </cell>
        </row>
        <row r="29">
          <cell r="D29">
            <v>69581</v>
          </cell>
          <cell r="F29">
            <v>12663742</v>
          </cell>
        </row>
        <row r="30">
          <cell r="D30">
            <v>73294</v>
          </cell>
          <cell r="F30">
            <v>13339508</v>
          </cell>
        </row>
        <row r="31">
          <cell r="D31">
            <v>123241</v>
          </cell>
          <cell r="F31">
            <v>22429862</v>
          </cell>
        </row>
        <row r="32">
          <cell r="D32">
            <v>77730</v>
          </cell>
          <cell r="F32">
            <v>14146860</v>
          </cell>
        </row>
        <row r="33">
          <cell r="D33">
            <v>95021</v>
          </cell>
          <cell r="F33">
            <v>17293822</v>
          </cell>
        </row>
        <row r="34">
          <cell r="D34">
            <v>86235</v>
          </cell>
          <cell r="F34">
            <v>15694770</v>
          </cell>
        </row>
        <row r="35">
          <cell r="D35">
            <v>124554</v>
          </cell>
          <cell r="F35">
            <v>22668828</v>
          </cell>
        </row>
        <row r="36">
          <cell r="D36">
            <v>78478</v>
          </cell>
          <cell r="F36">
            <v>14282996</v>
          </cell>
        </row>
        <row r="37">
          <cell r="D37">
            <v>42142</v>
          </cell>
          <cell r="F37">
            <v>7669844</v>
          </cell>
        </row>
        <row r="38">
          <cell r="D38">
            <v>143817</v>
          </cell>
          <cell r="F38">
            <v>26174694</v>
          </cell>
        </row>
        <row r="39">
          <cell r="D39">
            <v>45440</v>
          </cell>
          <cell r="F39">
            <v>8270080</v>
          </cell>
        </row>
        <row r="40">
          <cell r="D40">
            <v>169519</v>
          </cell>
          <cell r="F40">
            <v>30852458</v>
          </cell>
        </row>
        <row r="41">
          <cell r="D41">
            <v>147157</v>
          </cell>
          <cell r="F41">
            <v>26782574</v>
          </cell>
        </row>
        <row r="42">
          <cell r="D42">
            <v>50999</v>
          </cell>
          <cell r="F42">
            <v>9281818</v>
          </cell>
        </row>
        <row r="43">
          <cell r="D43">
            <v>217727</v>
          </cell>
          <cell r="F43">
            <v>39626314</v>
          </cell>
        </row>
        <row r="44">
          <cell r="D44">
            <v>56394</v>
          </cell>
          <cell r="F44">
            <v>10263708</v>
          </cell>
        </row>
        <row r="45">
          <cell r="D45">
            <v>59062</v>
          </cell>
          <cell r="F45">
            <v>10749284</v>
          </cell>
        </row>
        <row r="46">
          <cell r="D46">
            <v>55842</v>
          </cell>
          <cell r="F46">
            <v>10163244</v>
          </cell>
        </row>
        <row r="47">
          <cell r="D47">
            <v>60878</v>
          </cell>
          <cell r="F47">
            <v>11079796</v>
          </cell>
        </row>
        <row r="48">
          <cell r="D48">
            <v>184155</v>
          </cell>
          <cell r="F48">
            <v>33516210</v>
          </cell>
        </row>
        <row r="49">
          <cell r="D49">
            <v>58904</v>
          </cell>
          <cell r="F49">
            <v>10720528</v>
          </cell>
        </row>
        <row r="50">
          <cell r="D50">
            <v>74223</v>
          </cell>
          <cell r="F50">
            <v>13508586</v>
          </cell>
        </row>
        <row r="51">
          <cell r="D51">
            <v>63191</v>
          </cell>
          <cell r="F51">
            <v>11500762</v>
          </cell>
        </row>
        <row r="52">
          <cell r="D52">
            <v>78270</v>
          </cell>
          <cell r="F52">
            <v>14245140</v>
          </cell>
        </row>
        <row r="53">
          <cell r="D53">
            <v>67630</v>
          </cell>
          <cell r="F53">
            <v>12308660</v>
          </cell>
        </row>
        <row r="54">
          <cell r="D54">
            <v>72644</v>
          </cell>
          <cell r="F54">
            <v>13221208</v>
          </cell>
        </row>
        <row r="55">
          <cell r="D55">
            <v>159481</v>
          </cell>
          <cell r="F55">
            <v>29025542</v>
          </cell>
        </row>
        <row r="56">
          <cell r="D56">
            <v>211297</v>
          </cell>
          <cell r="F56">
            <v>38456054</v>
          </cell>
        </row>
        <row r="57">
          <cell r="D57">
            <v>64136</v>
          </cell>
          <cell r="F57">
            <v>11672752</v>
          </cell>
        </row>
        <row r="58">
          <cell r="D58">
            <v>92076</v>
          </cell>
          <cell r="F58">
            <v>16757832</v>
          </cell>
        </row>
        <row r="59">
          <cell r="D59">
            <v>49784</v>
          </cell>
          <cell r="F59">
            <v>9060688</v>
          </cell>
        </row>
        <row r="60">
          <cell r="D60">
            <v>120855</v>
          </cell>
          <cell r="F60">
            <v>21995610</v>
          </cell>
        </row>
        <row r="61">
          <cell r="D61">
            <v>76727</v>
          </cell>
          <cell r="F61">
            <v>13964314</v>
          </cell>
        </row>
        <row r="62">
          <cell r="D62">
            <v>77453</v>
          </cell>
          <cell r="F62">
            <v>14096446</v>
          </cell>
        </row>
        <row r="63">
          <cell r="D63">
            <v>83519</v>
          </cell>
          <cell r="F63">
            <v>15200458</v>
          </cell>
        </row>
        <row r="64">
          <cell r="D64">
            <v>61097</v>
          </cell>
          <cell r="F64">
            <v>11119654</v>
          </cell>
        </row>
        <row r="65">
          <cell r="D65">
            <v>132781</v>
          </cell>
          <cell r="F65">
            <v>24166142</v>
          </cell>
        </row>
        <row r="66">
          <cell r="D66">
            <v>78358</v>
          </cell>
          <cell r="F66">
            <v>14261156</v>
          </cell>
        </row>
        <row r="67">
          <cell r="D67">
            <v>69079</v>
          </cell>
          <cell r="F67">
            <v>12572378</v>
          </cell>
        </row>
        <row r="68">
          <cell r="D68">
            <v>77734</v>
          </cell>
          <cell r="F68">
            <v>14147588</v>
          </cell>
        </row>
        <row r="69">
          <cell r="D69">
            <v>120941</v>
          </cell>
          <cell r="F69">
            <v>22011262</v>
          </cell>
        </row>
        <row r="70">
          <cell r="D70">
            <v>108810</v>
          </cell>
          <cell r="F70">
            <v>19803420</v>
          </cell>
        </row>
        <row r="71">
          <cell r="D71">
            <v>70505</v>
          </cell>
          <cell r="F71">
            <v>12831910</v>
          </cell>
        </row>
        <row r="72">
          <cell r="D72">
            <v>93112</v>
          </cell>
          <cell r="F72">
            <v>16946384</v>
          </cell>
        </row>
        <row r="73">
          <cell r="D73">
            <v>69194</v>
          </cell>
          <cell r="F73">
            <v>12593308</v>
          </cell>
        </row>
        <row r="74">
          <cell r="D74">
            <v>155444</v>
          </cell>
          <cell r="F74">
            <v>28290808</v>
          </cell>
        </row>
        <row r="75">
          <cell r="D75">
            <v>59689</v>
          </cell>
          <cell r="F75">
            <v>10863398</v>
          </cell>
        </row>
        <row r="76">
          <cell r="D76">
            <v>158896</v>
          </cell>
          <cell r="F76">
            <v>28919072</v>
          </cell>
        </row>
        <row r="77">
          <cell r="D77">
            <v>212810</v>
          </cell>
          <cell r="F77">
            <v>38731420</v>
          </cell>
        </row>
        <row r="78">
          <cell r="D78">
            <v>115679</v>
          </cell>
          <cell r="F78">
            <v>21053578</v>
          </cell>
        </row>
        <row r="79">
          <cell r="D79">
            <v>120336</v>
          </cell>
          <cell r="F79">
            <v>21901152</v>
          </cell>
        </row>
        <row r="80">
          <cell r="D80">
            <v>121656</v>
          </cell>
          <cell r="F80">
            <v>22141392</v>
          </cell>
        </row>
        <row r="81">
          <cell r="D81">
            <v>108100</v>
          </cell>
          <cell r="F81">
            <v>19674200</v>
          </cell>
        </row>
        <row r="82">
          <cell r="D82">
            <v>98810</v>
          </cell>
          <cell r="F82">
            <v>17983420</v>
          </cell>
        </row>
        <row r="83">
          <cell r="D83">
            <v>30867</v>
          </cell>
          <cell r="F83">
            <v>5617794</v>
          </cell>
        </row>
        <row r="84">
          <cell r="D84">
            <v>41354</v>
          </cell>
          <cell r="F84">
            <v>7526428</v>
          </cell>
        </row>
      </sheetData>
      <sheetData sheetId="15">
        <row r="9">
          <cell r="I9">
            <v>166</v>
          </cell>
        </row>
        <row r="10">
          <cell r="D10">
            <v>38547</v>
          </cell>
          <cell r="F10">
            <v>7015554</v>
          </cell>
        </row>
        <row r="11">
          <cell r="D11">
            <v>44916</v>
          </cell>
          <cell r="F11">
            <v>8174712</v>
          </cell>
        </row>
        <row r="12">
          <cell r="D12">
            <v>90013</v>
          </cell>
          <cell r="F12">
            <v>16382366</v>
          </cell>
        </row>
        <row r="13">
          <cell r="D13">
            <v>41438</v>
          </cell>
          <cell r="F13">
            <v>7541716</v>
          </cell>
        </row>
        <row r="14">
          <cell r="D14">
            <v>29412</v>
          </cell>
          <cell r="F14">
            <v>5352984</v>
          </cell>
        </row>
        <row r="15">
          <cell r="D15">
            <v>72974</v>
          </cell>
          <cell r="F15">
            <v>13281268</v>
          </cell>
        </row>
        <row r="16">
          <cell r="D16">
            <v>40841</v>
          </cell>
          <cell r="F16">
            <v>7433062</v>
          </cell>
        </row>
        <row r="17">
          <cell r="D17">
            <v>21264</v>
          </cell>
          <cell r="F17">
            <v>3870048</v>
          </cell>
        </row>
        <row r="18">
          <cell r="D18">
            <v>69527</v>
          </cell>
          <cell r="F18">
            <v>12653914</v>
          </cell>
        </row>
        <row r="19">
          <cell r="D19">
            <v>49619</v>
          </cell>
          <cell r="F19">
            <v>9030658</v>
          </cell>
        </row>
        <row r="20">
          <cell r="D20">
            <v>37147</v>
          </cell>
          <cell r="F20">
            <v>6760754</v>
          </cell>
        </row>
        <row r="21">
          <cell r="D21">
            <v>49090</v>
          </cell>
          <cell r="F21">
            <v>8934380</v>
          </cell>
        </row>
        <row r="22">
          <cell r="D22">
            <v>52590</v>
          </cell>
          <cell r="F22">
            <v>9571380</v>
          </cell>
        </row>
        <row r="23">
          <cell r="D23">
            <v>58796</v>
          </cell>
          <cell r="F23">
            <v>10700872</v>
          </cell>
        </row>
        <row r="24">
          <cell r="D24">
            <v>47861</v>
          </cell>
          <cell r="F24">
            <v>8710702</v>
          </cell>
        </row>
        <row r="25">
          <cell r="D25">
            <v>27367</v>
          </cell>
          <cell r="F25">
            <v>4980794</v>
          </cell>
        </row>
        <row r="26">
          <cell r="D26">
            <v>62819</v>
          </cell>
          <cell r="F26">
            <v>11433058</v>
          </cell>
        </row>
        <row r="27">
          <cell r="D27">
            <v>61382</v>
          </cell>
          <cell r="F27">
            <v>11171524</v>
          </cell>
        </row>
        <row r="28">
          <cell r="D28">
            <v>47128</v>
          </cell>
          <cell r="F28">
            <v>8577296</v>
          </cell>
        </row>
        <row r="29">
          <cell r="D29">
            <v>32383</v>
          </cell>
          <cell r="F29">
            <v>5893706</v>
          </cell>
        </row>
        <row r="30">
          <cell r="D30">
            <v>30084</v>
          </cell>
          <cell r="F30">
            <v>5475288</v>
          </cell>
        </row>
        <row r="31">
          <cell r="D31">
            <v>59661</v>
          </cell>
          <cell r="F31">
            <v>10858302</v>
          </cell>
        </row>
        <row r="32">
          <cell r="D32">
            <v>29460</v>
          </cell>
          <cell r="F32">
            <v>5361720</v>
          </cell>
        </row>
        <row r="33">
          <cell r="D33">
            <v>46408</v>
          </cell>
          <cell r="F33">
            <v>8446256</v>
          </cell>
        </row>
        <row r="34">
          <cell r="D34">
            <v>36985</v>
          </cell>
          <cell r="F34">
            <v>6731270</v>
          </cell>
        </row>
        <row r="35">
          <cell r="D35">
            <v>50493</v>
          </cell>
          <cell r="F35">
            <v>9189726</v>
          </cell>
        </row>
        <row r="36">
          <cell r="D36">
            <v>29238</v>
          </cell>
          <cell r="F36">
            <v>5321316</v>
          </cell>
        </row>
        <row r="37">
          <cell r="D37">
            <v>19088</v>
          </cell>
          <cell r="F37">
            <v>3474016</v>
          </cell>
        </row>
        <row r="38">
          <cell r="D38">
            <v>58572</v>
          </cell>
          <cell r="F38">
            <v>10660104</v>
          </cell>
        </row>
        <row r="39">
          <cell r="D39">
            <v>17732</v>
          </cell>
          <cell r="F39">
            <v>3227224</v>
          </cell>
        </row>
        <row r="40">
          <cell r="D40">
            <v>56620</v>
          </cell>
          <cell r="F40">
            <v>10304840</v>
          </cell>
        </row>
        <row r="41">
          <cell r="D41">
            <v>63871</v>
          </cell>
          <cell r="F41">
            <v>11624522</v>
          </cell>
        </row>
        <row r="42">
          <cell r="D42">
            <v>25687</v>
          </cell>
          <cell r="F42">
            <v>4675034</v>
          </cell>
        </row>
        <row r="43">
          <cell r="D43">
            <v>87157</v>
          </cell>
          <cell r="F43">
            <v>15862574</v>
          </cell>
        </row>
        <row r="44">
          <cell r="D44">
            <v>25219</v>
          </cell>
          <cell r="F44">
            <v>4589858</v>
          </cell>
        </row>
        <row r="45">
          <cell r="D45">
            <v>30709</v>
          </cell>
          <cell r="F45">
            <v>5589038</v>
          </cell>
        </row>
        <row r="46">
          <cell r="D46">
            <v>27473</v>
          </cell>
          <cell r="F46">
            <v>5000086</v>
          </cell>
        </row>
        <row r="47">
          <cell r="D47">
            <v>29562</v>
          </cell>
          <cell r="F47">
            <v>5380284</v>
          </cell>
        </row>
        <row r="48">
          <cell r="D48">
            <v>88014</v>
          </cell>
          <cell r="F48">
            <v>16018548</v>
          </cell>
        </row>
        <row r="49">
          <cell r="D49">
            <v>30780</v>
          </cell>
          <cell r="F49">
            <v>5601960</v>
          </cell>
        </row>
        <row r="50">
          <cell r="D50">
            <v>32962</v>
          </cell>
          <cell r="F50">
            <v>5999084</v>
          </cell>
        </row>
        <row r="51">
          <cell r="D51">
            <v>29319</v>
          </cell>
          <cell r="F51">
            <v>5336058</v>
          </cell>
        </row>
        <row r="52">
          <cell r="D52">
            <v>39970</v>
          </cell>
          <cell r="F52">
            <v>7274540</v>
          </cell>
        </row>
        <row r="53">
          <cell r="D53">
            <v>23728</v>
          </cell>
          <cell r="F53">
            <v>4318496</v>
          </cell>
        </row>
        <row r="54">
          <cell r="D54">
            <v>25726</v>
          </cell>
          <cell r="F54">
            <v>4682132</v>
          </cell>
        </row>
        <row r="55">
          <cell r="D55">
            <v>57565</v>
          </cell>
          <cell r="F55">
            <v>10476830</v>
          </cell>
        </row>
        <row r="56">
          <cell r="D56">
            <v>95115</v>
          </cell>
          <cell r="F56">
            <v>17310930</v>
          </cell>
        </row>
        <row r="57">
          <cell r="D57">
            <v>31816</v>
          </cell>
          <cell r="F57">
            <v>5790512</v>
          </cell>
        </row>
        <row r="58">
          <cell r="D58">
            <v>43556</v>
          </cell>
          <cell r="F58">
            <v>7927192</v>
          </cell>
        </row>
        <row r="59">
          <cell r="D59">
            <v>25629</v>
          </cell>
          <cell r="F59">
            <v>4664478</v>
          </cell>
        </row>
        <row r="60">
          <cell r="D60">
            <v>47396</v>
          </cell>
          <cell r="F60">
            <v>8626072</v>
          </cell>
        </row>
        <row r="61">
          <cell r="D61">
            <v>26561</v>
          </cell>
          <cell r="F61">
            <v>4834102</v>
          </cell>
        </row>
        <row r="62">
          <cell r="D62">
            <v>32910</v>
          </cell>
          <cell r="F62">
            <v>5989620</v>
          </cell>
        </row>
        <row r="63">
          <cell r="D63">
            <v>43478</v>
          </cell>
          <cell r="F63">
            <v>7912996</v>
          </cell>
        </row>
        <row r="64">
          <cell r="D64">
            <v>39017</v>
          </cell>
          <cell r="F64">
            <v>7101094</v>
          </cell>
        </row>
        <row r="65">
          <cell r="D65">
            <v>58749</v>
          </cell>
          <cell r="F65">
            <v>10692318</v>
          </cell>
        </row>
        <row r="66">
          <cell r="D66">
            <v>37506</v>
          </cell>
          <cell r="F66">
            <v>6826092</v>
          </cell>
        </row>
        <row r="67">
          <cell r="D67">
            <v>22492</v>
          </cell>
          <cell r="F67">
            <v>4093544</v>
          </cell>
        </row>
        <row r="68">
          <cell r="D68">
            <v>35209</v>
          </cell>
          <cell r="F68">
            <v>6408038</v>
          </cell>
        </row>
        <row r="69">
          <cell r="D69">
            <v>65102</v>
          </cell>
          <cell r="F69">
            <v>11848564</v>
          </cell>
        </row>
        <row r="70">
          <cell r="D70">
            <v>49859</v>
          </cell>
          <cell r="F70">
            <v>9074338</v>
          </cell>
        </row>
        <row r="71">
          <cell r="D71">
            <v>29665</v>
          </cell>
          <cell r="F71">
            <v>5399030</v>
          </cell>
        </row>
        <row r="72">
          <cell r="D72">
            <v>48390</v>
          </cell>
          <cell r="F72">
            <v>8806980</v>
          </cell>
        </row>
        <row r="73">
          <cell r="D73">
            <v>30480</v>
          </cell>
          <cell r="F73">
            <v>5547360</v>
          </cell>
        </row>
        <row r="74">
          <cell r="D74">
            <v>63067</v>
          </cell>
          <cell r="F74">
            <v>11478194</v>
          </cell>
        </row>
        <row r="75">
          <cell r="D75">
            <v>19916</v>
          </cell>
          <cell r="F75">
            <v>3624712</v>
          </cell>
        </row>
        <row r="76">
          <cell r="D76">
            <v>56537</v>
          </cell>
          <cell r="F76">
            <v>10289734</v>
          </cell>
        </row>
        <row r="77">
          <cell r="D77">
            <v>87377</v>
          </cell>
          <cell r="F77">
            <v>15902614</v>
          </cell>
        </row>
        <row r="78">
          <cell r="D78">
            <v>48877</v>
          </cell>
          <cell r="F78">
            <v>8895614</v>
          </cell>
        </row>
        <row r="79">
          <cell r="D79">
            <v>58487</v>
          </cell>
          <cell r="F79">
            <v>10644634</v>
          </cell>
        </row>
        <row r="80">
          <cell r="D80">
            <v>48687</v>
          </cell>
          <cell r="F80">
            <v>8861034</v>
          </cell>
        </row>
        <row r="81">
          <cell r="D81">
            <v>52840</v>
          </cell>
          <cell r="F81">
            <v>9616880</v>
          </cell>
        </row>
        <row r="82">
          <cell r="D82">
            <v>39779</v>
          </cell>
          <cell r="F82">
            <v>7239778</v>
          </cell>
        </row>
        <row r="83">
          <cell r="D83">
            <v>16986</v>
          </cell>
          <cell r="F83">
            <v>3091452</v>
          </cell>
        </row>
        <row r="84">
          <cell r="D84">
            <v>17622</v>
          </cell>
          <cell r="F84">
            <v>3207204</v>
          </cell>
        </row>
      </sheetData>
      <sheetData sheetId="16">
        <row r="10">
          <cell r="D10">
            <v>2250</v>
          </cell>
          <cell r="F10">
            <v>400500</v>
          </cell>
        </row>
        <row r="11">
          <cell r="D11">
            <v>0</v>
          </cell>
          <cell r="F11">
            <v>0</v>
          </cell>
        </row>
        <row r="12">
          <cell r="D12">
            <v>1854</v>
          </cell>
          <cell r="F12">
            <v>330012</v>
          </cell>
        </row>
        <row r="13">
          <cell r="D13">
            <v>0</v>
          </cell>
          <cell r="F13">
            <v>0</v>
          </cell>
        </row>
        <row r="14">
          <cell r="D14">
            <v>0</v>
          </cell>
          <cell r="F14">
            <v>0</v>
          </cell>
        </row>
        <row r="15">
          <cell r="D15">
            <v>0</v>
          </cell>
          <cell r="F15">
            <v>0</v>
          </cell>
        </row>
        <row r="16">
          <cell r="D16">
            <v>0</v>
          </cell>
          <cell r="F16">
            <v>0</v>
          </cell>
        </row>
        <row r="17">
          <cell r="D17">
            <v>0</v>
          </cell>
          <cell r="F17">
            <v>0</v>
          </cell>
        </row>
        <row r="18">
          <cell r="D18">
            <v>0</v>
          </cell>
          <cell r="F18">
            <v>0</v>
          </cell>
        </row>
        <row r="19">
          <cell r="D19">
            <v>0</v>
          </cell>
          <cell r="F19">
            <v>0</v>
          </cell>
        </row>
        <row r="20">
          <cell r="D20">
            <v>352</v>
          </cell>
          <cell r="F20">
            <v>62656</v>
          </cell>
        </row>
        <row r="21">
          <cell r="D21">
            <v>0</v>
          </cell>
          <cell r="F21">
            <v>0</v>
          </cell>
        </row>
        <row r="22">
          <cell r="D22">
            <v>654</v>
          </cell>
          <cell r="F22">
            <v>116412</v>
          </cell>
        </row>
        <row r="23">
          <cell r="D23">
            <v>0</v>
          </cell>
          <cell r="F23">
            <v>0</v>
          </cell>
        </row>
        <row r="24">
          <cell r="D24">
            <v>0</v>
          </cell>
          <cell r="F24">
            <v>0</v>
          </cell>
        </row>
        <row r="25">
          <cell r="D25">
            <v>0</v>
          </cell>
          <cell r="F25">
            <v>0</v>
          </cell>
        </row>
        <row r="26">
          <cell r="D26">
            <v>0</v>
          </cell>
          <cell r="F26">
            <v>0</v>
          </cell>
        </row>
        <row r="27">
          <cell r="D27">
            <v>0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0</v>
          </cell>
        </row>
        <row r="31">
          <cell r="D31">
            <v>0</v>
          </cell>
          <cell r="F31">
            <v>0</v>
          </cell>
        </row>
        <row r="32">
          <cell r="D32">
            <v>0</v>
          </cell>
          <cell r="F32">
            <v>0</v>
          </cell>
        </row>
        <row r="33">
          <cell r="D33">
            <v>0</v>
          </cell>
          <cell r="F33">
            <v>0</v>
          </cell>
        </row>
        <row r="34">
          <cell r="D34">
            <v>0</v>
          </cell>
          <cell r="F34">
            <v>0</v>
          </cell>
        </row>
        <row r="35">
          <cell r="D35">
            <v>1522</v>
          </cell>
          <cell r="F35">
            <v>270916</v>
          </cell>
        </row>
        <row r="36">
          <cell r="D36">
            <v>1750</v>
          </cell>
          <cell r="F36">
            <v>311500</v>
          </cell>
        </row>
        <row r="37">
          <cell r="D37">
            <v>0</v>
          </cell>
          <cell r="F37">
            <v>0</v>
          </cell>
        </row>
        <row r="38">
          <cell r="D38">
            <v>0</v>
          </cell>
          <cell r="F38">
            <v>0</v>
          </cell>
        </row>
        <row r="39">
          <cell r="D39">
            <v>0</v>
          </cell>
          <cell r="F39">
            <v>0</v>
          </cell>
        </row>
        <row r="40">
          <cell r="D40">
            <v>0</v>
          </cell>
          <cell r="F40">
            <v>0</v>
          </cell>
        </row>
        <row r="41">
          <cell r="D41">
            <v>0</v>
          </cell>
          <cell r="F41">
            <v>0</v>
          </cell>
        </row>
        <row r="42">
          <cell r="D42">
            <v>0</v>
          </cell>
          <cell r="F42">
            <v>0</v>
          </cell>
        </row>
        <row r="43">
          <cell r="D43">
            <v>0</v>
          </cell>
          <cell r="F43">
            <v>0</v>
          </cell>
        </row>
        <row r="44">
          <cell r="D44">
            <v>0</v>
          </cell>
          <cell r="F44">
            <v>0</v>
          </cell>
        </row>
        <row r="45">
          <cell r="D45">
            <v>0</v>
          </cell>
          <cell r="F45">
            <v>0</v>
          </cell>
        </row>
        <row r="46">
          <cell r="D46">
            <v>0</v>
          </cell>
          <cell r="F46">
            <v>0</v>
          </cell>
        </row>
        <row r="47">
          <cell r="D47">
            <v>0</v>
          </cell>
          <cell r="F47">
            <v>0</v>
          </cell>
        </row>
        <row r="48">
          <cell r="D48">
            <v>0</v>
          </cell>
          <cell r="F48">
            <v>0</v>
          </cell>
        </row>
        <row r="49">
          <cell r="D49">
            <v>0</v>
          </cell>
          <cell r="F49">
            <v>0</v>
          </cell>
        </row>
        <row r="50">
          <cell r="D50">
            <v>0</v>
          </cell>
          <cell r="F50">
            <v>0</v>
          </cell>
        </row>
        <row r="51">
          <cell r="D51">
            <v>0</v>
          </cell>
          <cell r="F51">
            <v>0</v>
          </cell>
        </row>
        <row r="52">
          <cell r="D52">
            <v>0</v>
          </cell>
          <cell r="F52">
            <v>0</v>
          </cell>
        </row>
        <row r="53">
          <cell r="D53">
            <v>0</v>
          </cell>
          <cell r="F53">
            <v>0</v>
          </cell>
        </row>
        <row r="54">
          <cell r="D54">
            <v>2301</v>
          </cell>
          <cell r="F54">
            <v>409578</v>
          </cell>
        </row>
        <row r="55">
          <cell r="D55">
            <v>1163</v>
          </cell>
          <cell r="F55">
            <v>207014</v>
          </cell>
        </row>
        <row r="56">
          <cell r="D56">
            <v>0</v>
          </cell>
          <cell r="F56">
            <v>0</v>
          </cell>
        </row>
        <row r="57">
          <cell r="D57">
            <v>0</v>
          </cell>
          <cell r="F57">
            <v>0</v>
          </cell>
        </row>
        <row r="58">
          <cell r="D58">
            <v>2594</v>
          </cell>
          <cell r="F58">
            <v>461732</v>
          </cell>
        </row>
        <row r="59">
          <cell r="D59">
            <v>0</v>
          </cell>
          <cell r="F59">
            <v>0</v>
          </cell>
        </row>
        <row r="60">
          <cell r="D60">
            <v>0</v>
          </cell>
          <cell r="F60">
            <v>0</v>
          </cell>
        </row>
        <row r="61">
          <cell r="D61">
            <v>0</v>
          </cell>
          <cell r="F61">
            <v>0</v>
          </cell>
        </row>
        <row r="62">
          <cell r="D62">
            <v>0</v>
          </cell>
          <cell r="F62">
            <v>0</v>
          </cell>
        </row>
        <row r="63">
          <cell r="D63">
            <v>0</v>
          </cell>
          <cell r="F63">
            <v>0</v>
          </cell>
        </row>
        <row r="64">
          <cell r="D64">
            <v>0</v>
          </cell>
          <cell r="F64">
            <v>0</v>
          </cell>
        </row>
        <row r="65">
          <cell r="D65">
            <v>1000</v>
          </cell>
          <cell r="F65">
            <v>178000</v>
          </cell>
        </row>
        <row r="66">
          <cell r="D66">
            <v>0</v>
          </cell>
          <cell r="F66">
            <v>0</v>
          </cell>
        </row>
        <row r="67">
          <cell r="D67">
            <v>0</v>
          </cell>
          <cell r="F67">
            <v>0</v>
          </cell>
        </row>
        <row r="68">
          <cell r="D68">
            <v>0</v>
          </cell>
          <cell r="F68">
            <v>0</v>
          </cell>
        </row>
        <row r="69">
          <cell r="D69">
            <v>0</v>
          </cell>
          <cell r="F69">
            <v>0</v>
          </cell>
        </row>
        <row r="70">
          <cell r="D70">
            <v>0</v>
          </cell>
          <cell r="F70">
            <v>0</v>
          </cell>
        </row>
        <row r="71">
          <cell r="D71">
            <v>3130</v>
          </cell>
          <cell r="F71">
            <v>557140</v>
          </cell>
        </row>
        <row r="72">
          <cell r="D72">
            <v>0</v>
          </cell>
          <cell r="F72">
            <v>0</v>
          </cell>
        </row>
        <row r="73">
          <cell r="D73">
            <v>0</v>
          </cell>
          <cell r="F73">
            <v>0</v>
          </cell>
        </row>
        <row r="74">
          <cell r="D74">
            <v>0</v>
          </cell>
          <cell r="F74">
            <v>0</v>
          </cell>
        </row>
        <row r="75">
          <cell r="D75">
            <v>0</v>
          </cell>
          <cell r="F75">
            <v>0</v>
          </cell>
        </row>
        <row r="76">
          <cell r="D76">
            <v>0</v>
          </cell>
          <cell r="F76">
            <v>0</v>
          </cell>
        </row>
        <row r="77">
          <cell r="D77">
            <v>0</v>
          </cell>
          <cell r="F77">
            <v>0</v>
          </cell>
        </row>
        <row r="78">
          <cell r="D78">
            <v>0</v>
          </cell>
          <cell r="F78">
            <v>0</v>
          </cell>
        </row>
        <row r="79">
          <cell r="D79">
            <v>0</v>
          </cell>
          <cell r="F79">
            <v>0</v>
          </cell>
        </row>
        <row r="80">
          <cell r="D80">
            <v>0</v>
          </cell>
          <cell r="F80">
            <v>0</v>
          </cell>
        </row>
        <row r="81">
          <cell r="D81">
            <v>0</v>
          </cell>
          <cell r="F81">
            <v>0</v>
          </cell>
        </row>
        <row r="82">
          <cell r="D82">
            <v>0</v>
          </cell>
          <cell r="F82">
            <v>0</v>
          </cell>
        </row>
        <row r="83">
          <cell r="D83">
            <v>0</v>
          </cell>
          <cell r="F83">
            <v>0</v>
          </cell>
        </row>
        <row r="84">
          <cell r="D84">
            <v>0</v>
          </cell>
          <cell r="F84">
            <v>0</v>
          </cell>
        </row>
      </sheetData>
      <sheetData sheetId="17">
        <row r="9">
          <cell r="C9">
            <v>121964.66000000003</v>
          </cell>
          <cell r="D9">
            <v>6973.1040000000003</v>
          </cell>
          <cell r="E9">
            <v>89934.084000000003</v>
          </cell>
          <cell r="F9">
            <v>78507.72000000003</v>
          </cell>
          <cell r="H9">
            <v>63613.909999999989</v>
          </cell>
          <cell r="I9">
            <v>-1632.8539999999994</v>
          </cell>
          <cell r="J9">
            <v>46760.259000000013</v>
          </cell>
          <cell r="K9">
            <v>39400.653999999995</v>
          </cell>
        </row>
        <row r="10">
          <cell r="C10">
            <v>1975.29</v>
          </cell>
          <cell r="D10">
            <v>1198.261</v>
          </cell>
          <cell r="E10">
            <v>1455.693</v>
          </cell>
          <cell r="F10">
            <v>1302.675</v>
          </cell>
          <cell r="G10">
            <v>1351.2789999999998</v>
          </cell>
          <cell r="H10">
            <v>938.44200000000001</v>
          </cell>
          <cell r="I10">
            <v>262.834</v>
          </cell>
          <cell r="J10">
            <v>679.75</v>
          </cell>
          <cell r="K10">
            <v>651.33699999999999</v>
          </cell>
          <cell r="L10">
            <v>291.24700000000007</v>
          </cell>
        </row>
        <row r="11">
          <cell r="C11">
            <v>1162.5429999999999</v>
          </cell>
          <cell r="D11">
            <v>320.65899999999999</v>
          </cell>
          <cell r="E11">
            <v>765.93899999999996</v>
          </cell>
          <cell r="F11">
            <v>1071.9159999999999</v>
          </cell>
          <cell r="G11">
            <v>14.682000000000016</v>
          </cell>
          <cell r="H11">
            <v>633.96299999999997</v>
          </cell>
          <cell r="I11">
            <v>106.82</v>
          </cell>
          <cell r="J11">
            <v>410.97</v>
          </cell>
          <cell r="K11">
            <v>535.95899999999995</v>
          </cell>
          <cell r="L11">
            <v>-18.168999999999983</v>
          </cell>
        </row>
        <row r="12">
          <cell r="C12">
            <v>3735.8879999999999</v>
          </cell>
          <cell r="D12">
            <v>-1083.251</v>
          </cell>
          <cell r="E12">
            <v>3289.24</v>
          </cell>
          <cell r="F12">
            <v>1937.5170000000001</v>
          </cell>
          <cell r="G12">
            <v>268.47199999999953</v>
          </cell>
          <cell r="H12">
            <v>1825.8330000000001</v>
          </cell>
          <cell r="I12">
            <v>-572.21</v>
          </cell>
          <cell r="J12">
            <v>1544.1110000000001</v>
          </cell>
          <cell r="K12">
            <v>968.75900000000001</v>
          </cell>
          <cell r="L12">
            <v>3.1420000000000528</v>
          </cell>
        </row>
        <row r="13">
          <cell r="C13">
            <v>1021.877</v>
          </cell>
          <cell r="D13">
            <v>664.78399999999999</v>
          </cell>
          <cell r="E13">
            <v>790.22799999999995</v>
          </cell>
          <cell r="F13">
            <v>819.221</v>
          </cell>
          <cell r="G13">
            <v>635.79099999999994</v>
          </cell>
          <cell r="H13">
            <v>561.13199999999995</v>
          </cell>
          <cell r="I13">
            <v>202.501</v>
          </cell>
          <cell r="J13">
            <v>414.25299999999999</v>
          </cell>
          <cell r="K13">
            <v>409.61</v>
          </cell>
          <cell r="L13">
            <v>207.14400000000001</v>
          </cell>
        </row>
        <row r="14">
          <cell r="C14">
            <v>963.995</v>
          </cell>
          <cell r="D14">
            <v>-38.524000000000001</v>
          </cell>
          <cell r="E14">
            <v>717.24400000000003</v>
          </cell>
          <cell r="F14">
            <v>574.25699999999995</v>
          </cell>
          <cell r="G14">
            <v>104.46300000000008</v>
          </cell>
          <cell r="H14">
            <v>820.6</v>
          </cell>
          <cell r="I14">
            <v>-61.92</v>
          </cell>
          <cell r="J14">
            <v>659.06799999999998</v>
          </cell>
          <cell r="K14">
            <v>361.79500000000002</v>
          </cell>
          <cell r="L14">
            <v>235.35300000000001</v>
          </cell>
        </row>
        <row r="15">
          <cell r="C15">
            <v>2575.5630000000001</v>
          </cell>
          <cell r="D15">
            <v>354.483</v>
          </cell>
          <cell r="E15">
            <v>1796.4760000000001</v>
          </cell>
          <cell r="F15">
            <v>1685.5619999999999</v>
          </cell>
          <cell r="G15">
            <v>465.39700000000039</v>
          </cell>
          <cell r="H15">
            <v>1343.24</v>
          </cell>
          <cell r="I15">
            <v>162.67599999999999</v>
          </cell>
          <cell r="J15">
            <v>929.49599999999998</v>
          </cell>
          <cell r="K15">
            <v>878.63699999999994</v>
          </cell>
          <cell r="L15">
            <v>213.53500000000008</v>
          </cell>
        </row>
        <row r="16">
          <cell r="C16">
            <v>2801.7420000000002</v>
          </cell>
          <cell r="D16">
            <v>-393.512</v>
          </cell>
          <cell r="E16">
            <v>2232.8960000000002</v>
          </cell>
          <cell r="F16">
            <v>1448.8150000000001</v>
          </cell>
          <cell r="G16">
            <v>390.56900000000019</v>
          </cell>
          <cell r="H16">
            <v>1461.5889999999999</v>
          </cell>
          <cell r="I16">
            <v>-355.21100000000001</v>
          </cell>
          <cell r="J16">
            <v>1182.232</v>
          </cell>
          <cell r="K16">
            <v>713.6</v>
          </cell>
          <cell r="L16">
            <v>113.42099999999994</v>
          </cell>
        </row>
        <row r="17">
          <cell r="C17">
            <v>571.73800000000006</v>
          </cell>
          <cell r="D17">
            <v>41.695999999999998</v>
          </cell>
          <cell r="E17">
            <v>457.75799999999998</v>
          </cell>
          <cell r="F17">
            <v>372.98099999999999</v>
          </cell>
          <cell r="G17">
            <v>126.47299999999996</v>
          </cell>
          <cell r="H17">
            <v>296.83300000000003</v>
          </cell>
          <cell r="I17">
            <v>-45.506</v>
          </cell>
          <cell r="J17">
            <v>228.708</v>
          </cell>
          <cell r="K17">
            <v>186.46</v>
          </cell>
          <cell r="L17">
            <v>-3.2580000000000098</v>
          </cell>
        </row>
        <row r="18">
          <cell r="C18">
            <v>3930.971</v>
          </cell>
          <cell r="D18">
            <v>-390.13799999999998</v>
          </cell>
          <cell r="E18">
            <v>2954.6190000000001</v>
          </cell>
          <cell r="F18">
            <v>2104.511</v>
          </cell>
          <cell r="G18">
            <v>459.97000000000025</v>
          </cell>
          <cell r="H18">
            <v>1855.451</v>
          </cell>
          <cell r="I18">
            <v>-201.02</v>
          </cell>
          <cell r="J18">
            <v>1369.674</v>
          </cell>
          <cell r="K18">
            <v>1052.2550000000001</v>
          </cell>
          <cell r="L18">
            <v>116.39899999999989</v>
          </cell>
        </row>
        <row r="19">
          <cell r="C19">
            <v>1867.5139999999999</v>
          </cell>
          <cell r="D19">
            <v>389.61399999999998</v>
          </cell>
          <cell r="E19">
            <v>1399.7919999999999</v>
          </cell>
          <cell r="F19">
            <v>1409.6010000000001</v>
          </cell>
          <cell r="G19">
            <v>379.80499999999984</v>
          </cell>
          <cell r="H19">
            <v>1188.569</v>
          </cell>
          <cell r="I19">
            <v>-208.637</v>
          </cell>
          <cell r="J19">
            <v>831.58</v>
          </cell>
          <cell r="K19">
            <v>704.80100000000004</v>
          </cell>
          <cell r="L19">
            <v>-81.858000000000061</v>
          </cell>
        </row>
        <row r="20">
          <cell r="C20">
            <v>2125.9470000000001</v>
          </cell>
          <cell r="D20">
            <v>-259.43299999999999</v>
          </cell>
          <cell r="E20">
            <v>1635.174</v>
          </cell>
          <cell r="F20">
            <v>1373.4449999999999</v>
          </cell>
          <cell r="G20">
            <v>2.2960000000000491</v>
          </cell>
          <cell r="H20">
            <v>1007.704</v>
          </cell>
          <cell r="I20">
            <v>-211.041</v>
          </cell>
          <cell r="J20">
            <v>763.36199999999997</v>
          </cell>
          <cell r="K20">
            <v>686.72299999999996</v>
          </cell>
          <cell r="L20">
            <v>-134.40200000000004</v>
          </cell>
        </row>
        <row r="21">
          <cell r="C21">
            <v>1617.931</v>
          </cell>
          <cell r="D21">
            <v>-121.083</v>
          </cell>
          <cell r="E21">
            <v>1223.194</v>
          </cell>
          <cell r="F21">
            <v>917.5</v>
          </cell>
          <cell r="G21">
            <v>184.61099999999988</v>
          </cell>
          <cell r="H21">
            <v>754.90099999999995</v>
          </cell>
          <cell r="I21">
            <v>-6.3689999999999998</v>
          </cell>
          <cell r="J21">
            <v>548.029</v>
          </cell>
          <cell r="K21">
            <v>458.75099999999998</v>
          </cell>
          <cell r="L21">
            <v>82.908999999999992</v>
          </cell>
        </row>
        <row r="22">
          <cell r="C22">
            <v>2695.4769999999999</v>
          </cell>
          <cell r="D22">
            <v>-90.402000000000001</v>
          </cell>
          <cell r="E22">
            <v>1973.5229999999999</v>
          </cell>
          <cell r="F22">
            <v>1700.7660000000001</v>
          </cell>
          <cell r="G22">
            <v>182.35499999999979</v>
          </cell>
          <cell r="H22">
            <v>1302.258</v>
          </cell>
          <cell r="I22">
            <v>-87.358000000000004</v>
          </cell>
          <cell r="J22">
            <v>929.88800000000003</v>
          </cell>
          <cell r="K22">
            <v>847.54</v>
          </cell>
          <cell r="L22">
            <v>-5.0099999999999909</v>
          </cell>
        </row>
        <row r="23">
          <cell r="C23">
            <v>2040.326</v>
          </cell>
          <cell r="D23">
            <v>344.66</v>
          </cell>
          <cell r="E23">
            <v>1372.3889999999999</v>
          </cell>
          <cell r="F23">
            <v>1575.798</v>
          </cell>
          <cell r="G23">
            <v>141.25099999999998</v>
          </cell>
          <cell r="H23">
            <v>992.24099999999999</v>
          </cell>
          <cell r="I23">
            <v>188.79</v>
          </cell>
          <cell r="J23">
            <v>660.21100000000001</v>
          </cell>
          <cell r="K23">
            <v>787.9</v>
          </cell>
          <cell r="L23">
            <v>61.100999999999999</v>
          </cell>
        </row>
        <row r="24">
          <cell r="C24">
            <v>1457.806</v>
          </cell>
          <cell r="D24">
            <v>199.72</v>
          </cell>
          <cell r="E24">
            <v>1052.681</v>
          </cell>
          <cell r="F24">
            <v>1013.502</v>
          </cell>
          <cell r="G24">
            <v>238.89900000000011</v>
          </cell>
          <cell r="H24">
            <v>765.03499999999997</v>
          </cell>
          <cell r="I24">
            <v>62.076999999999998</v>
          </cell>
          <cell r="J24">
            <v>527.13199999999995</v>
          </cell>
          <cell r="K24">
            <v>506.75299999999999</v>
          </cell>
          <cell r="L24">
            <v>82.45599999999996</v>
          </cell>
        </row>
        <row r="25">
          <cell r="C25">
            <v>961.65200000000004</v>
          </cell>
          <cell r="D25">
            <v>177.99600000000001</v>
          </cell>
          <cell r="E25">
            <v>670.79300000000001</v>
          </cell>
          <cell r="F25">
            <v>652.97299999999996</v>
          </cell>
          <cell r="G25">
            <v>195.81600000000003</v>
          </cell>
          <cell r="H25">
            <v>487.904</v>
          </cell>
          <cell r="I25">
            <v>41.920999999999999</v>
          </cell>
          <cell r="J25">
            <v>343.09399999999999</v>
          </cell>
          <cell r="K25">
            <v>326.48899999999998</v>
          </cell>
          <cell r="L25">
            <v>58.52600000000001</v>
          </cell>
        </row>
        <row r="26">
          <cell r="C26">
            <v>1308.491</v>
          </cell>
          <cell r="D26">
            <v>302.46199999999999</v>
          </cell>
          <cell r="E26">
            <v>1072.9780000000001</v>
          </cell>
          <cell r="F26">
            <v>896.41</v>
          </cell>
          <cell r="G26">
            <v>479.03000000000009</v>
          </cell>
          <cell r="H26">
            <v>626.01599999999996</v>
          </cell>
          <cell r="I26">
            <v>22.951000000000001</v>
          </cell>
          <cell r="J26">
            <v>508.76100000000002</v>
          </cell>
          <cell r="K26">
            <v>448.20499999999998</v>
          </cell>
          <cell r="L26">
            <v>83.507000000000005</v>
          </cell>
        </row>
        <row r="27">
          <cell r="C27">
            <v>2368.739</v>
          </cell>
          <cell r="D27">
            <v>-401.202</v>
          </cell>
          <cell r="E27">
            <v>2035.423</v>
          </cell>
          <cell r="F27">
            <v>1122.854</v>
          </cell>
          <cell r="G27">
            <v>511.36699999999996</v>
          </cell>
          <cell r="H27">
            <v>1112.1130000000001</v>
          </cell>
          <cell r="I27">
            <v>-404.185</v>
          </cell>
          <cell r="J27">
            <v>946.16399999999999</v>
          </cell>
          <cell r="K27">
            <v>561.42499999999995</v>
          </cell>
          <cell r="L27">
            <v>-19.445999999999913</v>
          </cell>
        </row>
        <row r="28">
          <cell r="C28">
            <v>1547.1020000000001</v>
          </cell>
          <cell r="D28">
            <v>110.298</v>
          </cell>
          <cell r="E28">
            <v>1068.9880000000001</v>
          </cell>
          <cell r="F28">
            <v>1010.16</v>
          </cell>
          <cell r="G28">
            <v>169.12600000000009</v>
          </cell>
          <cell r="H28">
            <v>771.71199999999999</v>
          </cell>
          <cell r="I28">
            <v>22.132000000000001</v>
          </cell>
          <cell r="J28">
            <v>533.673</v>
          </cell>
          <cell r="K28">
            <v>505.08</v>
          </cell>
          <cell r="L28">
            <v>50.724999999999966</v>
          </cell>
        </row>
        <row r="29">
          <cell r="C29">
            <v>1031.7570000000001</v>
          </cell>
          <cell r="D29">
            <v>-72.953999999999994</v>
          </cell>
          <cell r="E29">
            <v>837.04899999999998</v>
          </cell>
          <cell r="F29">
            <v>630.90200000000004</v>
          </cell>
          <cell r="G29">
            <v>133.19299999999998</v>
          </cell>
          <cell r="H29">
            <v>485.99799999999999</v>
          </cell>
          <cell r="I29">
            <v>-78.622</v>
          </cell>
          <cell r="J29">
            <v>389.05799999999999</v>
          </cell>
          <cell r="K29">
            <v>315.45100000000002</v>
          </cell>
          <cell r="L29">
            <v>-5.0150000000000432</v>
          </cell>
        </row>
        <row r="30">
          <cell r="C30">
            <v>867.351</v>
          </cell>
          <cell r="D30">
            <v>224.21</v>
          </cell>
          <cell r="E30">
            <v>628.43100000000004</v>
          </cell>
          <cell r="F30">
            <v>705.61199999999997</v>
          </cell>
          <cell r="G30">
            <v>147.02900000000011</v>
          </cell>
          <cell r="H30">
            <v>543.49400000000003</v>
          </cell>
          <cell r="I30">
            <v>13.805999999999999</v>
          </cell>
          <cell r="J30">
            <v>429.714</v>
          </cell>
          <cell r="K30">
            <v>352.80700000000002</v>
          </cell>
          <cell r="L30">
            <v>90.712999999999965</v>
          </cell>
        </row>
        <row r="31">
          <cell r="C31">
            <v>1734.568</v>
          </cell>
          <cell r="D31">
            <v>215.732</v>
          </cell>
          <cell r="E31">
            <v>1291.2650000000001</v>
          </cell>
          <cell r="F31">
            <v>1251.076</v>
          </cell>
          <cell r="G31">
            <v>255.92100000000005</v>
          </cell>
          <cell r="H31">
            <v>836.11300000000006</v>
          </cell>
          <cell r="I31">
            <v>54.238</v>
          </cell>
          <cell r="J31">
            <v>615.40499999999997</v>
          </cell>
          <cell r="K31">
            <v>625.53899999999999</v>
          </cell>
          <cell r="L31">
            <v>44.104000000000042</v>
          </cell>
        </row>
        <row r="32">
          <cell r="C32">
            <v>1214.424</v>
          </cell>
          <cell r="D32">
            <v>256.15800000000002</v>
          </cell>
          <cell r="E32">
            <v>875.524</v>
          </cell>
          <cell r="F32">
            <v>739.80100000000004</v>
          </cell>
          <cell r="G32">
            <v>391.88099999999997</v>
          </cell>
          <cell r="H32">
            <v>580.12599999999998</v>
          </cell>
          <cell r="I32">
            <v>-201.81800000000001</v>
          </cell>
          <cell r="J32">
            <v>400.69400000000002</v>
          </cell>
          <cell r="K32">
            <v>369.90499999999997</v>
          </cell>
          <cell r="L32">
            <v>-171.02899999999997</v>
          </cell>
        </row>
        <row r="33">
          <cell r="C33">
            <v>1705.5940000000001</v>
          </cell>
          <cell r="D33">
            <v>497.392</v>
          </cell>
          <cell r="E33">
            <v>1283.6379999999999</v>
          </cell>
          <cell r="F33">
            <v>920.61400000000003</v>
          </cell>
          <cell r="G33">
            <v>860.41599999999994</v>
          </cell>
          <cell r="H33">
            <v>822.34</v>
          </cell>
          <cell r="I33">
            <v>-449.84199999999998</v>
          </cell>
          <cell r="J33">
            <v>605.89400000000001</v>
          </cell>
          <cell r="K33">
            <v>474.25400000000002</v>
          </cell>
          <cell r="L33">
            <v>-318.202</v>
          </cell>
        </row>
        <row r="34">
          <cell r="C34">
            <v>1574.8510000000001</v>
          </cell>
          <cell r="D34">
            <v>49.52</v>
          </cell>
          <cell r="E34">
            <v>1159.338</v>
          </cell>
          <cell r="F34">
            <v>894.072</v>
          </cell>
          <cell r="G34">
            <v>314.78599999999994</v>
          </cell>
          <cell r="H34">
            <v>918.76400000000001</v>
          </cell>
          <cell r="I34">
            <v>-88.926000000000002</v>
          </cell>
          <cell r="J34">
            <v>711.89200000000005</v>
          </cell>
          <cell r="K34">
            <v>447.03699999999998</v>
          </cell>
          <cell r="L34">
            <v>175.92900000000003</v>
          </cell>
        </row>
        <row r="35">
          <cell r="C35">
            <v>2044.7360000000001</v>
          </cell>
          <cell r="D35">
            <v>-36.156999999999996</v>
          </cell>
          <cell r="E35">
            <v>1526.4459999999999</v>
          </cell>
          <cell r="F35">
            <v>1310.547</v>
          </cell>
          <cell r="G35">
            <v>179.74199999999996</v>
          </cell>
          <cell r="H35">
            <v>1002.5170000000001</v>
          </cell>
          <cell r="I35">
            <v>-64.867999999999995</v>
          </cell>
          <cell r="J35">
            <v>756.74300000000005</v>
          </cell>
          <cell r="K35">
            <v>655.27300000000002</v>
          </cell>
          <cell r="L35">
            <v>36.601999999999975</v>
          </cell>
        </row>
        <row r="36">
          <cell r="C36">
            <v>1399.94</v>
          </cell>
          <cell r="D36">
            <v>85.55</v>
          </cell>
          <cell r="E36">
            <v>934.904</v>
          </cell>
          <cell r="F36">
            <v>844.16200000000003</v>
          </cell>
          <cell r="G36">
            <v>176.29199999999992</v>
          </cell>
          <cell r="H36">
            <v>660.66099999999994</v>
          </cell>
          <cell r="I36">
            <v>-77.150000000000006</v>
          </cell>
          <cell r="J36">
            <v>466.62599999999998</v>
          </cell>
          <cell r="K36">
            <v>422.08100000000002</v>
          </cell>
          <cell r="L36">
            <v>-32.605000000000018</v>
          </cell>
        </row>
        <row r="37">
          <cell r="C37">
            <v>591.62599999999998</v>
          </cell>
          <cell r="D37">
            <v>80.474999999999994</v>
          </cell>
          <cell r="E37">
            <v>399.79599999999999</v>
          </cell>
          <cell r="F37">
            <v>425.971</v>
          </cell>
          <cell r="G37">
            <v>54.299999999999955</v>
          </cell>
          <cell r="H37">
            <v>333.43599999999998</v>
          </cell>
          <cell r="I37">
            <v>-2.4209999999999998</v>
          </cell>
          <cell r="J37">
            <v>237.929</v>
          </cell>
          <cell r="K37">
            <v>212.98500000000001</v>
          </cell>
          <cell r="L37">
            <v>22.522999999999996</v>
          </cell>
        </row>
        <row r="38">
          <cell r="C38">
            <v>2205.9589999999998</v>
          </cell>
          <cell r="D38">
            <v>183.74700000000001</v>
          </cell>
          <cell r="E38">
            <v>1524.4</v>
          </cell>
          <cell r="F38">
            <v>1467.289</v>
          </cell>
          <cell r="G38">
            <v>240.85800000000017</v>
          </cell>
          <cell r="H38">
            <v>1119.885</v>
          </cell>
          <cell r="I38">
            <v>36.845999999999997</v>
          </cell>
          <cell r="J38">
            <v>780.779</v>
          </cell>
          <cell r="K38">
            <v>733.64400000000001</v>
          </cell>
          <cell r="L38">
            <v>83.980999999999995</v>
          </cell>
        </row>
        <row r="39">
          <cell r="C39">
            <v>786.79</v>
          </cell>
          <cell r="D39">
            <v>-234.46</v>
          </cell>
          <cell r="E39">
            <v>579.03300000000002</v>
          </cell>
          <cell r="F39">
            <v>462.65899999999999</v>
          </cell>
          <cell r="G39">
            <v>-118.08600000000001</v>
          </cell>
          <cell r="H39">
            <v>371.45499999999998</v>
          </cell>
          <cell r="I39">
            <v>-141.26400000000001</v>
          </cell>
          <cell r="J39">
            <v>268.01900000000001</v>
          </cell>
          <cell r="K39">
            <v>231.327</v>
          </cell>
          <cell r="L39">
            <v>-104.572</v>
          </cell>
        </row>
        <row r="40">
          <cell r="C40">
            <v>2878.6950000000002</v>
          </cell>
          <cell r="D40">
            <v>-108.56399999999999</v>
          </cell>
          <cell r="E40">
            <v>2091.5459999999998</v>
          </cell>
          <cell r="F40">
            <v>1746.5239999999999</v>
          </cell>
          <cell r="G40">
            <v>236.45799999999986</v>
          </cell>
          <cell r="H40">
            <v>1482.153</v>
          </cell>
          <cell r="I40">
            <v>-165.52799999999999</v>
          </cell>
          <cell r="J40">
            <v>1090.518</v>
          </cell>
          <cell r="K40">
            <v>873.26300000000003</v>
          </cell>
          <cell r="L40">
            <v>51.726999999999975</v>
          </cell>
        </row>
        <row r="41">
          <cell r="C41">
            <v>2159.8429999999998</v>
          </cell>
          <cell r="D41">
            <v>256.23599999999999</v>
          </cell>
          <cell r="E41">
            <v>1611.501</v>
          </cell>
          <cell r="F41">
            <v>1607.2380000000001</v>
          </cell>
          <cell r="G41">
            <v>260.49900000000002</v>
          </cell>
          <cell r="H41">
            <v>1173.4639999999999</v>
          </cell>
          <cell r="I41">
            <v>-39.173999999999999</v>
          </cell>
          <cell r="J41">
            <v>900.827</v>
          </cell>
          <cell r="K41">
            <v>791.625</v>
          </cell>
          <cell r="L41">
            <v>70.02800000000002</v>
          </cell>
        </row>
        <row r="42">
          <cell r="C42">
            <v>822.08699999999999</v>
          </cell>
          <cell r="D42">
            <v>79.903000000000006</v>
          </cell>
          <cell r="E42">
            <v>592.40899999999999</v>
          </cell>
          <cell r="F42">
            <v>495.60700000000003</v>
          </cell>
          <cell r="G42">
            <v>176.70499999999998</v>
          </cell>
          <cell r="H42">
            <v>418.91399999999999</v>
          </cell>
          <cell r="I42">
            <v>15.074</v>
          </cell>
          <cell r="J42">
            <v>304.56599999999997</v>
          </cell>
          <cell r="K42">
            <v>247.946</v>
          </cell>
          <cell r="L42">
            <v>71.693999999999988</v>
          </cell>
        </row>
        <row r="43">
          <cell r="C43">
            <v>2565.2359999999999</v>
          </cell>
          <cell r="D43">
            <v>1008.967</v>
          </cell>
          <cell r="E43">
            <v>1489.34</v>
          </cell>
          <cell r="F43">
            <v>2263.16</v>
          </cell>
          <cell r="G43">
            <v>235.14699999999993</v>
          </cell>
          <cell r="H43">
            <v>1824.8589999999999</v>
          </cell>
          <cell r="I43">
            <v>-21.023</v>
          </cell>
          <cell r="J43">
            <v>1297.1969999999999</v>
          </cell>
          <cell r="K43">
            <v>1131.5899999999999</v>
          </cell>
          <cell r="L43">
            <v>144.58400000000006</v>
          </cell>
        </row>
        <row r="44">
          <cell r="C44">
            <v>907.82299999999998</v>
          </cell>
          <cell r="D44">
            <v>194.066</v>
          </cell>
          <cell r="E44">
            <v>687.37599999999998</v>
          </cell>
          <cell r="F44">
            <v>583.96400000000006</v>
          </cell>
          <cell r="G44">
            <v>297.47799999999995</v>
          </cell>
          <cell r="H44">
            <v>429.64400000000001</v>
          </cell>
          <cell r="I44">
            <v>20.629000000000001</v>
          </cell>
          <cell r="J44">
            <v>319.89100000000002</v>
          </cell>
          <cell r="K44">
            <v>291.98099999999999</v>
          </cell>
          <cell r="L44">
            <v>48.539000000000044</v>
          </cell>
        </row>
        <row r="45">
          <cell r="C45">
            <v>762.18100000000004</v>
          </cell>
          <cell r="D45">
            <v>205.57900000000001</v>
          </cell>
          <cell r="E45">
            <v>475.50799999999998</v>
          </cell>
          <cell r="F45">
            <v>609.85699999999997</v>
          </cell>
          <cell r="G45">
            <v>71.230000000000018</v>
          </cell>
          <cell r="H45">
            <v>455.78699999999998</v>
          </cell>
          <cell r="I45">
            <v>20.814</v>
          </cell>
          <cell r="J45">
            <v>313.06599999999997</v>
          </cell>
          <cell r="K45">
            <v>304.92500000000001</v>
          </cell>
          <cell r="L45">
            <v>28.954999999999984</v>
          </cell>
        </row>
        <row r="46">
          <cell r="C46">
            <v>906.23299999999995</v>
          </cell>
          <cell r="D46">
            <v>69.765000000000001</v>
          </cell>
          <cell r="E46">
            <v>703.33699999999999</v>
          </cell>
          <cell r="F46">
            <v>617.08299999999997</v>
          </cell>
          <cell r="G46">
            <v>156.01900000000001</v>
          </cell>
          <cell r="H46">
            <v>539.63</v>
          </cell>
          <cell r="I46">
            <v>-2.9409999999999998</v>
          </cell>
          <cell r="J46">
            <v>388.07600000000002</v>
          </cell>
          <cell r="K46">
            <v>308.541</v>
          </cell>
          <cell r="L46">
            <v>76.594000000000051</v>
          </cell>
        </row>
        <row r="47">
          <cell r="C47">
            <v>1031.9090000000001</v>
          </cell>
          <cell r="D47">
            <v>2.2999999999999998</v>
          </cell>
          <cell r="E47">
            <v>736.89499999999998</v>
          </cell>
          <cell r="F47">
            <v>627.77200000000005</v>
          </cell>
          <cell r="G47">
            <v>111.42299999999989</v>
          </cell>
          <cell r="H47">
            <v>434.04399999999998</v>
          </cell>
          <cell r="I47">
            <v>598.35799999999995</v>
          </cell>
          <cell r="J47">
            <v>287.16500000000002</v>
          </cell>
          <cell r="K47">
            <v>313.887</v>
          </cell>
          <cell r="L47">
            <v>571.63599999999997</v>
          </cell>
        </row>
        <row r="48">
          <cell r="C48">
            <v>2784.123</v>
          </cell>
          <cell r="D48">
            <v>204.88</v>
          </cell>
          <cell r="E48">
            <v>2002.828</v>
          </cell>
          <cell r="F48">
            <v>1751.92</v>
          </cell>
          <cell r="G48">
            <v>455.78800000000001</v>
          </cell>
          <cell r="H48">
            <v>1560.883</v>
          </cell>
          <cell r="I48">
            <v>40.22</v>
          </cell>
          <cell r="J48">
            <v>1110.7850000000001</v>
          </cell>
          <cell r="K48">
            <v>875.95600000000002</v>
          </cell>
          <cell r="L48">
            <v>275.04900000000009</v>
          </cell>
        </row>
        <row r="49">
          <cell r="C49">
            <v>974.06700000000001</v>
          </cell>
          <cell r="D49">
            <v>37.494</v>
          </cell>
          <cell r="E49">
            <v>744.87</v>
          </cell>
          <cell r="F49">
            <v>666.33399999999995</v>
          </cell>
          <cell r="G49">
            <v>116.03000000000009</v>
          </cell>
          <cell r="H49">
            <v>637.75400000000002</v>
          </cell>
          <cell r="I49">
            <v>-80.962000000000003</v>
          </cell>
          <cell r="J49">
            <v>448.68299999999999</v>
          </cell>
          <cell r="K49">
            <v>333.16699999999997</v>
          </cell>
          <cell r="L49">
            <v>34.55400000000003</v>
          </cell>
        </row>
        <row r="50">
          <cell r="C50">
            <v>1204.028</v>
          </cell>
          <cell r="D50">
            <v>379.31400000000002</v>
          </cell>
          <cell r="E50">
            <v>901.48800000000006</v>
          </cell>
          <cell r="F50">
            <v>824.90200000000004</v>
          </cell>
          <cell r="G50">
            <v>455.90000000000009</v>
          </cell>
          <cell r="H50">
            <v>534.84699999999998</v>
          </cell>
          <cell r="I50">
            <v>124.29600000000001</v>
          </cell>
          <cell r="J50">
            <v>367.38099999999997</v>
          </cell>
          <cell r="K50">
            <v>412.45100000000002</v>
          </cell>
          <cell r="L50">
            <v>79.225999999999942</v>
          </cell>
        </row>
        <row r="51">
          <cell r="C51">
            <v>974.75199999999995</v>
          </cell>
          <cell r="D51">
            <v>180.74100000000001</v>
          </cell>
          <cell r="E51">
            <v>808.41399999999999</v>
          </cell>
          <cell r="F51">
            <v>744.72199999999998</v>
          </cell>
          <cell r="G51">
            <v>244.43299999999999</v>
          </cell>
          <cell r="H51">
            <v>421.154</v>
          </cell>
          <cell r="I51">
            <v>-78.361999999999995</v>
          </cell>
          <cell r="J51">
            <v>338.166</v>
          </cell>
          <cell r="K51">
            <v>372.36099999999999</v>
          </cell>
          <cell r="L51">
            <v>-112.55700000000002</v>
          </cell>
        </row>
        <row r="52">
          <cell r="C52">
            <v>1392.1369999999999</v>
          </cell>
          <cell r="D52">
            <v>-36.47</v>
          </cell>
          <cell r="E52">
            <v>1049.3399999999999</v>
          </cell>
          <cell r="F52">
            <v>800.75199999999995</v>
          </cell>
          <cell r="G52">
            <v>212.11799999999994</v>
          </cell>
          <cell r="H52">
            <v>726.79300000000001</v>
          </cell>
          <cell r="I52">
            <v>-78.33</v>
          </cell>
          <cell r="J52">
            <v>556.12</v>
          </cell>
          <cell r="K52">
            <v>394.4</v>
          </cell>
          <cell r="L52">
            <v>83.390000000000043</v>
          </cell>
        </row>
        <row r="53">
          <cell r="C53">
            <v>1162.9949999999999</v>
          </cell>
          <cell r="D53">
            <v>-86.33</v>
          </cell>
          <cell r="E53">
            <v>931.71</v>
          </cell>
          <cell r="F53">
            <v>734.19600000000003</v>
          </cell>
          <cell r="G53">
            <v>111.18399999999997</v>
          </cell>
          <cell r="H53">
            <v>661.20299999999997</v>
          </cell>
          <cell r="I53">
            <v>-183.005</v>
          </cell>
          <cell r="J53">
            <v>516.12400000000002</v>
          </cell>
          <cell r="K53">
            <v>367.09399999999999</v>
          </cell>
          <cell r="L53">
            <v>-33.974999999999966</v>
          </cell>
        </row>
        <row r="54">
          <cell r="C54">
            <v>1228.316</v>
          </cell>
          <cell r="D54">
            <v>41.561999999999998</v>
          </cell>
          <cell r="E54">
            <v>1018.456</v>
          </cell>
          <cell r="F54">
            <v>837.78099999999995</v>
          </cell>
          <cell r="G54">
            <v>222.23700000000008</v>
          </cell>
          <cell r="H54">
            <v>808.33699999999999</v>
          </cell>
          <cell r="I54">
            <v>-116.18</v>
          </cell>
          <cell r="J54">
            <v>703.84199999999998</v>
          </cell>
          <cell r="K54">
            <v>418.88900000000001</v>
          </cell>
          <cell r="L54">
            <v>168.77300000000002</v>
          </cell>
        </row>
        <row r="55">
          <cell r="C55">
            <v>3004.2840000000001</v>
          </cell>
          <cell r="D55">
            <v>-294.92700000000002</v>
          </cell>
          <cell r="E55">
            <v>2231.1019999999999</v>
          </cell>
          <cell r="F55">
            <v>1603.23</v>
          </cell>
          <cell r="G55">
            <v>332.94499999999971</v>
          </cell>
          <cell r="H55">
            <v>1574.876</v>
          </cell>
          <cell r="I55">
            <v>-280.916</v>
          </cell>
          <cell r="J55">
            <v>1190.1780000000001</v>
          </cell>
          <cell r="K55">
            <v>801.59</v>
          </cell>
          <cell r="L55">
            <v>107.67200000000014</v>
          </cell>
        </row>
        <row r="56">
          <cell r="C56">
            <v>3746.623</v>
          </cell>
          <cell r="D56">
            <v>130.43700000000001</v>
          </cell>
          <cell r="E56">
            <v>2811.7179999999998</v>
          </cell>
          <cell r="F56">
            <v>2448.585</v>
          </cell>
          <cell r="G56">
            <v>493.56999999999971</v>
          </cell>
          <cell r="H56">
            <v>1781.723</v>
          </cell>
          <cell r="I56">
            <v>-44.963000000000001</v>
          </cell>
          <cell r="J56">
            <v>1316.261</v>
          </cell>
          <cell r="K56">
            <v>1224.2909999999999</v>
          </cell>
          <cell r="L56">
            <v>47.007000000000062</v>
          </cell>
        </row>
        <row r="57">
          <cell r="C57">
            <v>767.93700000000001</v>
          </cell>
          <cell r="D57">
            <v>284.79599999999999</v>
          </cell>
          <cell r="E57">
            <v>579.16099999999994</v>
          </cell>
          <cell r="F57">
            <v>681.51</v>
          </cell>
          <cell r="G57">
            <v>182.44699999999989</v>
          </cell>
          <cell r="H57">
            <v>502.392</v>
          </cell>
          <cell r="I57">
            <v>-6.2679999999999998</v>
          </cell>
          <cell r="J57">
            <v>370.666</v>
          </cell>
          <cell r="K57">
            <v>340.75599999999997</v>
          </cell>
          <cell r="L57">
            <v>23.642000000000053</v>
          </cell>
        </row>
        <row r="58">
          <cell r="C58">
            <v>1224.6869999999999</v>
          </cell>
          <cell r="D58">
            <v>291.78399999999999</v>
          </cell>
          <cell r="E58">
            <v>878.75300000000004</v>
          </cell>
          <cell r="F58">
            <v>1071.242</v>
          </cell>
          <cell r="G58">
            <v>99.295000000000073</v>
          </cell>
          <cell r="H58">
            <v>691.01199999999994</v>
          </cell>
          <cell r="I58">
            <v>45.728000000000002</v>
          </cell>
          <cell r="J58">
            <v>546.72199999999998</v>
          </cell>
          <cell r="K58">
            <v>535.62099999999998</v>
          </cell>
          <cell r="L58">
            <v>56.828999999999951</v>
          </cell>
        </row>
        <row r="59">
          <cell r="C59">
            <v>797.53800000000001</v>
          </cell>
          <cell r="D59">
            <v>35.479999999999997</v>
          </cell>
          <cell r="E59">
            <v>610.14200000000005</v>
          </cell>
          <cell r="F59">
            <v>458.83100000000002</v>
          </cell>
          <cell r="G59">
            <v>186.79100000000005</v>
          </cell>
          <cell r="H59">
            <v>389.27800000000002</v>
          </cell>
          <cell r="I59">
            <v>-5.8479999999999999</v>
          </cell>
          <cell r="J59">
            <v>287.49700000000001</v>
          </cell>
          <cell r="K59">
            <v>229.40899999999999</v>
          </cell>
          <cell r="L59">
            <v>52.240000000000009</v>
          </cell>
        </row>
        <row r="60">
          <cell r="C60">
            <v>2029.652</v>
          </cell>
          <cell r="D60">
            <v>62.082000000000001</v>
          </cell>
          <cell r="E60">
            <v>1461.126</v>
          </cell>
          <cell r="F60">
            <v>1233.7349999999999</v>
          </cell>
          <cell r="G60">
            <v>289.47300000000018</v>
          </cell>
          <cell r="H60">
            <v>1011.611</v>
          </cell>
          <cell r="I60">
            <v>-12.51</v>
          </cell>
          <cell r="J60">
            <v>728.56399999999996</v>
          </cell>
          <cell r="K60">
            <v>616.86599999999999</v>
          </cell>
          <cell r="L60">
            <v>99.187999999999988</v>
          </cell>
        </row>
        <row r="61">
          <cell r="C61">
            <v>882.30499999999995</v>
          </cell>
          <cell r="D61">
            <v>329.60300000000001</v>
          </cell>
          <cell r="E61">
            <v>622.04499999999996</v>
          </cell>
          <cell r="F61">
            <v>697.91</v>
          </cell>
          <cell r="G61">
            <v>253.73799999999994</v>
          </cell>
          <cell r="H61">
            <v>506.32100000000003</v>
          </cell>
          <cell r="I61">
            <v>123.05800000000001</v>
          </cell>
          <cell r="J61">
            <v>302.98</v>
          </cell>
          <cell r="K61">
            <v>349.904</v>
          </cell>
          <cell r="L61">
            <v>76.134000000000015</v>
          </cell>
        </row>
        <row r="62">
          <cell r="C62">
            <v>1213.1379999999999</v>
          </cell>
          <cell r="D62">
            <v>-131.21100000000001</v>
          </cell>
          <cell r="E62">
            <v>946.6</v>
          </cell>
          <cell r="F62">
            <v>602.54100000000005</v>
          </cell>
          <cell r="G62">
            <v>212.84799999999996</v>
          </cell>
          <cell r="H62">
            <v>646.29999999999995</v>
          </cell>
          <cell r="I62">
            <v>-87.007999999999996</v>
          </cell>
          <cell r="J62">
            <v>498.77300000000002</v>
          </cell>
          <cell r="K62">
            <v>360.68200000000002</v>
          </cell>
          <cell r="L62">
            <v>51.083000000000027</v>
          </cell>
        </row>
        <row r="63">
          <cell r="C63">
            <v>1665.857</v>
          </cell>
          <cell r="D63">
            <v>-593.048</v>
          </cell>
          <cell r="E63">
            <v>1136.193</v>
          </cell>
          <cell r="F63">
            <v>847.71</v>
          </cell>
          <cell r="G63">
            <v>-304.56500000000005</v>
          </cell>
          <cell r="H63">
            <v>824.15</v>
          </cell>
          <cell r="I63">
            <v>380.91300000000001</v>
          </cell>
          <cell r="J63">
            <v>562.60199999999998</v>
          </cell>
          <cell r="K63">
            <v>423.74</v>
          </cell>
          <cell r="L63">
            <v>519.77499999999998</v>
          </cell>
        </row>
        <row r="64">
          <cell r="C64">
            <v>917.41099999999994</v>
          </cell>
          <cell r="D64">
            <v>157.75200000000001</v>
          </cell>
          <cell r="E64">
            <v>605.77599999999995</v>
          </cell>
          <cell r="F64">
            <v>644.10500000000002</v>
          </cell>
          <cell r="G64">
            <v>119.423</v>
          </cell>
          <cell r="H64">
            <v>620.33100000000002</v>
          </cell>
          <cell r="I64">
            <v>-86.293000000000006</v>
          </cell>
          <cell r="J64">
            <v>460.005</v>
          </cell>
          <cell r="K64">
            <v>322.05200000000002</v>
          </cell>
          <cell r="L64">
            <v>51.659999999999968</v>
          </cell>
        </row>
        <row r="65">
          <cell r="C65">
            <v>1835.624</v>
          </cell>
          <cell r="D65">
            <v>457.81</v>
          </cell>
          <cell r="E65">
            <v>1126.798</v>
          </cell>
          <cell r="F65">
            <v>1334.7809999999999</v>
          </cell>
          <cell r="G65">
            <v>249.827</v>
          </cell>
          <cell r="H65">
            <v>1145.9860000000001</v>
          </cell>
          <cell r="I65">
            <v>29.384</v>
          </cell>
          <cell r="J65">
            <v>775.95799999999997</v>
          </cell>
          <cell r="K65">
            <v>667.39099999999996</v>
          </cell>
          <cell r="L65">
            <v>137.95100000000002</v>
          </cell>
        </row>
        <row r="66">
          <cell r="C66">
            <v>855.75400000000002</v>
          </cell>
          <cell r="D66">
            <v>333.93900000000002</v>
          </cell>
          <cell r="E66">
            <v>689.54899999999998</v>
          </cell>
          <cell r="F66">
            <v>831.95100000000002</v>
          </cell>
          <cell r="G66">
            <v>191.53700000000003</v>
          </cell>
          <cell r="H66">
            <v>450.02100000000002</v>
          </cell>
          <cell r="I66">
            <v>79.447000000000003</v>
          </cell>
          <cell r="J66">
            <v>367.245</v>
          </cell>
          <cell r="K66">
            <v>415.97500000000002</v>
          </cell>
          <cell r="L66">
            <v>30.716999999999985</v>
          </cell>
        </row>
        <row r="67">
          <cell r="C67">
            <v>948.03800000000001</v>
          </cell>
          <cell r="D67">
            <v>127.79600000000001</v>
          </cell>
          <cell r="E67">
            <v>588.33799999999997</v>
          </cell>
          <cell r="F67">
            <v>712.28300000000002</v>
          </cell>
          <cell r="G67">
            <v>3.8509999999999991</v>
          </cell>
          <cell r="H67">
            <v>540.51599999999996</v>
          </cell>
          <cell r="I67">
            <v>2.7090000000000001</v>
          </cell>
          <cell r="J67">
            <v>361.43099999999998</v>
          </cell>
          <cell r="K67">
            <v>356.14100000000002</v>
          </cell>
          <cell r="L67">
            <v>7.9989999999999668</v>
          </cell>
        </row>
        <row r="68">
          <cell r="C68">
            <v>1251.7919999999999</v>
          </cell>
          <cell r="D68">
            <v>59.633000000000003</v>
          </cell>
          <cell r="E68">
            <v>934.14700000000005</v>
          </cell>
          <cell r="F68">
            <v>804.59400000000005</v>
          </cell>
          <cell r="G68">
            <v>189.18600000000004</v>
          </cell>
          <cell r="H68">
            <v>463.36399999999998</v>
          </cell>
          <cell r="I68">
            <v>138.47499999999999</v>
          </cell>
          <cell r="J68">
            <v>318.57600000000002</v>
          </cell>
          <cell r="K68">
            <v>409.97899999999998</v>
          </cell>
          <cell r="L68">
            <v>47.07200000000006</v>
          </cell>
        </row>
        <row r="69">
          <cell r="C69">
            <v>2144.6790000000001</v>
          </cell>
          <cell r="D69">
            <v>-477.75200000000001</v>
          </cell>
          <cell r="E69">
            <v>1562.088</v>
          </cell>
          <cell r="F69">
            <v>1212.136</v>
          </cell>
          <cell r="G69">
            <v>-127.79999999999995</v>
          </cell>
          <cell r="H69">
            <v>1053.518</v>
          </cell>
          <cell r="I69">
            <v>-268.66199999999998</v>
          </cell>
          <cell r="J69">
            <v>740.64499999999998</v>
          </cell>
          <cell r="K69">
            <v>597.02300000000002</v>
          </cell>
          <cell r="L69">
            <v>-125.04000000000002</v>
          </cell>
        </row>
        <row r="70">
          <cell r="C70">
            <v>1656.5509999999999</v>
          </cell>
          <cell r="D70">
            <v>152.10300000000001</v>
          </cell>
          <cell r="E70">
            <v>1124.164</v>
          </cell>
          <cell r="F70">
            <v>1100.519</v>
          </cell>
          <cell r="G70">
            <v>175.74800000000005</v>
          </cell>
          <cell r="H70">
            <v>849.38599999999997</v>
          </cell>
          <cell r="I70">
            <v>26.405999999999999</v>
          </cell>
          <cell r="J70">
            <v>584.495</v>
          </cell>
          <cell r="K70">
            <v>550.26400000000001</v>
          </cell>
          <cell r="L70">
            <v>60.636999999999944</v>
          </cell>
        </row>
        <row r="71">
          <cell r="C71">
            <v>1231.596</v>
          </cell>
          <cell r="D71">
            <v>17.427</v>
          </cell>
          <cell r="E71">
            <v>889.49599999999998</v>
          </cell>
          <cell r="F71">
            <v>769.11400000000003</v>
          </cell>
          <cell r="G71">
            <v>137.80899999999997</v>
          </cell>
          <cell r="H71">
            <v>610.81899999999996</v>
          </cell>
          <cell r="I71">
            <v>-15.095000000000001</v>
          </cell>
          <cell r="J71">
            <v>440.49700000000001</v>
          </cell>
          <cell r="K71">
            <v>384.55700000000002</v>
          </cell>
          <cell r="L71">
            <v>40.84499999999997</v>
          </cell>
        </row>
        <row r="72">
          <cell r="C72">
            <v>1464.9849999999999</v>
          </cell>
          <cell r="D72">
            <v>384.55</v>
          </cell>
          <cell r="E72">
            <v>976.74300000000005</v>
          </cell>
          <cell r="F72">
            <v>938.58900000000006</v>
          </cell>
          <cell r="G72">
            <v>422.70400000000006</v>
          </cell>
          <cell r="H72">
            <v>759.21699999999998</v>
          </cell>
          <cell r="I72">
            <v>143.40100000000001</v>
          </cell>
          <cell r="J72">
            <v>467.95800000000003</v>
          </cell>
          <cell r="K72">
            <v>469.29500000000002</v>
          </cell>
          <cell r="L72">
            <v>142.06400000000002</v>
          </cell>
        </row>
        <row r="73">
          <cell r="C73">
            <v>1206.453</v>
          </cell>
          <cell r="D73">
            <v>41.781999999999996</v>
          </cell>
          <cell r="E73">
            <v>920.15899999999999</v>
          </cell>
          <cell r="F73">
            <v>682.05700000000002</v>
          </cell>
          <cell r="G73">
            <v>279.88400000000001</v>
          </cell>
          <cell r="H73">
            <v>555.61699999999996</v>
          </cell>
          <cell r="I73">
            <v>32.939</v>
          </cell>
          <cell r="J73">
            <v>413.08</v>
          </cell>
          <cell r="K73">
            <v>341.02800000000002</v>
          </cell>
          <cell r="L73">
            <v>104.99099999999999</v>
          </cell>
        </row>
        <row r="74">
          <cell r="C74">
            <v>2227.5529999999999</v>
          </cell>
          <cell r="D74">
            <v>101.146</v>
          </cell>
          <cell r="E74">
            <v>1760.1010000000001</v>
          </cell>
          <cell r="F74">
            <v>1608.2660000000001</v>
          </cell>
          <cell r="G74">
            <v>252.98099999999999</v>
          </cell>
          <cell r="H74">
            <v>1072.1759999999999</v>
          </cell>
          <cell r="I74">
            <v>736.94500000000005</v>
          </cell>
          <cell r="J74">
            <v>813.58600000000001</v>
          </cell>
          <cell r="K74">
            <v>799.09900000000005</v>
          </cell>
          <cell r="L74">
            <v>751.4319999999999</v>
          </cell>
        </row>
        <row r="75">
          <cell r="C75">
            <v>1125.874</v>
          </cell>
          <cell r="D75">
            <v>35.247999999999998</v>
          </cell>
          <cell r="E75">
            <v>802.78099999999995</v>
          </cell>
          <cell r="F75">
            <v>653.69399999999996</v>
          </cell>
          <cell r="G75">
            <v>184.33500000000004</v>
          </cell>
          <cell r="H75">
            <v>530.55200000000002</v>
          </cell>
          <cell r="I75">
            <v>-3.5779999999999998</v>
          </cell>
          <cell r="J75">
            <v>369.69400000000002</v>
          </cell>
          <cell r="K75">
            <v>326.84699999999998</v>
          </cell>
          <cell r="L75">
            <v>39.269000000000062</v>
          </cell>
        </row>
        <row r="76">
          <cell r="C76">
            <v>2546.8069999999998</v>
          </cell>
          <cell r="D76">
            <v>-341.58</v>
          </cell>
          <cell r="E76">
            <v>1976.816</v>
          </cell>
          <cell r="F76">
            <v>1349.39</v>
          </cell>
          <cell r="G76">
            <v>285.846</v>
          </cell>
          <cell r="H76">
            <v>1151.5309999999999</v>
          </cell>
          <cell r="I76">
            <v>-192.33799999999999</v>
          </cell>
          <cell r="J76">
            <v>925.49199999999996</v>
          </cell>
          <cell r="K76">
            <v>674.7</v>
          </cell>
          <cell r="L76">
            <v>58.453999999999951</v>
          </cell>
        </row>
        <row r="77">
          <cell r="C77">
            <v>3374.473</v>
          </cell>
          <cell r="D77">
            <v>428.55399999999997</v>
          </cell>
          <cell r="E77">
            <v>2268.5070000000001</v>
          </cell>
          <cell r="F77">
            <v>2352.3710000000001</v>
          </cell>
          <cell r="G77">
            <v>344.69000000000005</v>
          </cell>
          <cell r="H77">
            <v>1717.9290000000001</v>
          </cell>
          <cell r="I77">
            <v>145.904</v>
          </cell>
          <cell r="J77">
            <v>1149.633</v>
          </cell>
          <cell r="K77">
            <v>1176.1849999999999</v>
          </cell>
          <cell r="L77">
            <v>119.35200000000009</v>
          </cell>
        </row>
        <row r="78">
          <cell r="C78">
            <v>1801.049</v>
          </cell>
          <cell r="D78">
            <v>95.704999999999998</v>
          </cell>
          <cell r="E78">
            <v>1360.6780000000001</v>
          </cell>
          <cell r="F78">
            <v>1105.77</v>
          </cell>
          <cell r="G78">
            <v>350.61300000000006</v>
          </cell>
          <cell r="H78">
            <v>903.18</v>
          </cell>
          <cell r="I78">
            <v>6.7380000000000004</v>
          </cell>
          <cell r="J78">
            <v>659.90300000000002</v>
          </cell>
          <cell r="K78">
            <v>552.88699999999994</v>
          </cell>
          <cell r="L78">
            <v>113.75400000000013</v>
          </cell>
        </row>
        <row r="79">
          <cell r="C79">
            <v>1754.259</v>
          </cell>
          <cell r="D79">
            <v>172.10599999999999</v>
          </cell>
          <cell r="E79">
            <v>1265.6320000000001</v>
          </cell>
          <cell r="F79">
            <v>1113.3219999999999</v>
          </cell>
          <cell r="G79">
            <v>324.41600000000017</v>
          </cell>
          <cell r="H79">
            <v>847.02599999999995</v>
          </cell>
          <cell r="I79">
            <v>32.805999999999997</v>
          </cell>
          <cell r="J79">
            <v>603.23699999999997</v>
          </cell>
          <cell r="K79">
            <v>556.66499999999996</v>
          </cell>
          <cell r="L79">
            <v>79.378000000000043</v>
          </cell>
        </row>
        <row r="80">
          <cell r="C80">
            <v>2040.0840000000001</v>
          </cell>
          <cell r="D80">
            <v>25.13</v>
          </cell>
          <cell r="E80">
            <v>1490.059</v>
          </cell>
          <cell r="F80">
            <v>1211.307</v>
          </cell>
          <cell r="G80">
            <v>303.88200000000006</v>
          </cell>
          <cell r="H80">
            <v>1009.823</v>
          </cell>
          <cell r="I80">
            <v>-58.281999999999996</v>
          </cell>
          <cell r="J80">
            <v>764.904</v>
          </cell>
          <cell r="K80">
            <v>605.65300000000002</v>
          </cell>
          <cell r="L80">
            <v>100.96899999999994</v>
          </cell>
        </row>
        <row r="81">
          <cell r="C81">
            <v>1673.3920000000001</v>
          </cell>
          <cell r="D81">
            <v>1.9</v>
          </cell>
          <cell r="E81">
            <v>1235.4179999999999</v>
          </cell>
          <cell r="F81">
            <v>1179.239</v>
          </cell>
          <cell r="G81">
            <v>58.078999999999951</v>
          </cell>
          <cell r="H81">
            <v>1234.376</v>
          </cell>
          <cell r="I81">
            <v>-261.27999999999997</v>
          </cell>
          <cell r="J81">
            <v>934.07500000000005</v>
          </cell>
          <cell r="K81">
            <v>589.61900000000003</v>
          </cell>
          <cell r="L81">
            <v>83.176000000000045</v>
          </cell>
        </row>
        <row r="82">
          <cell r="C82">
            <v>1817.7190000000001</v>
          </cell>
          <cell r="D82">
            <v>-103.57</v>
          </cell>
          <cell r="E82">
            <v>1318.009</v>
          </cell>
          <cell r="F82">
            <v>961.17700000000002</v>
          </cell>
          <cell r="G82">
            <v>253.26200000000006</v>
          </cell>
          <cell r="H82">
            <v>1011.059</v>
          </cell>
          <cell r="I82">
            <v>-156.18600000000001</v>
          </cell>
          <cell r="J82">
            <v>718.56899999999996</v>
          </cell>
          <cell r="K82">
            <v>480.589</v>
          </cell>
          <cell r="L82">
            <v>81.793999999999926</v>
          </cell>
        </row>
        <row r="83">
          <cell r="C83">
            <v>662.63599999999997</v>
          </cell>
          <cell r="D83">
            <v>-102.63200000000001</v>
          </cell>
          <cell r="E83">
            <v>510.76100000000002</v>
          </cell>
          <cell r="F83">
            <v>307.154</v>
          </cell>
          <cell r="G83">
            <v>100.97500000000002</v>
          </cell>
          <cell r="H83">
            <v>329.50299999999999</v>
          </cell>
          <cell r="I83">
            <v>-72.165999999999997</v>
          </cell>
          <cell r="J83">
            <v>253.93799999999999</v>
          </cell>
          <cell r="K83">
            <v>153.57499999999999</v>
          </cell>
          <cell r="L83">
            <v>28.197000000000003</v>
          </cell>
        </row>
        <row r="84">
          <cell r="C84">
            <v>453.29700000000003</v>
          </cell>
          <cell r="D84">
            <v>285.31700000000001</v>
          </cell>
          <cell r="E84">
            <v>401.35399999999998</v>
          </cell>
          <cell r="F84">
            <v>435.62599999999998</v>
          </cell>
          <cell r="G84">
            <v>251.04500000000007</v>
          </cell>
          <cell r="H84">
            <v>300.52600000000001</v>
          </cell>
          <cell r="I84">
            <v>20.576000000000001</v>
          </cell>
          <cell r="J84">
            <v>217.779</v>
          </cell>
          <cell r="K84">
            <v>217.81299999999999</v>
          </cell>
          <cell r="L84">
            <v>20.542000000000002</v>
          </cell>
        </row>
      </sheetData>
      <sheetData sheetId="18">
        <row r="9">
          <cell r="C9">
            <v>77520.349999999977</v>
          </cell>
          <cell r="D9">
            <v>7627.2889999999961</v>
          </cell>
          <cell r="E9">
            <v>56995.728999999999</v>
          </cell>
          <cell r="F9">
            <v>51535.992000000006</v>
          </cell>
          <cell r="H9">
            <v>37247.949999999997</v>
          </cell>
          <cell r="I9">
            <v>4191.2129999999988</v>
          </cell>
          <cell r="J9">
            <v>28048.223999999998</v>
          </cell>
          <cell r="K9">
            <v>25836.042999999994</v>
          </cell>
        </row>
        <row r="10">
          <cell r="C10">
            <v>878.77099999999996</v>
          </cell>
          <cell r="D10">
            <v>303.23099999999999</v>
          </cell>
          <cell r="E10">
            <v>667.89499999999998</v>
          </cell>
          <cell r="F10">
            <v>624.61800000000005</v>
          </cell>
          <cell r="G10">
            <v>346.50799999999992</v>
          </cell>
          <cell r="H10">
            <v>410.11799999999999</v>
          </cell>
          <cell r="I10">
            <v>189.02500000000001</v>
          </cell>
          <cell r="J10">
            <v>317.32799999999997</v>
          </cell>
          <cell r="K10">
            <v>312.31</v>
          </cell>
          <cell r="L10">
            <v>194.04299999999995</v>
          </cell>
        </row>
        <row r="11">
          <cell r="C11">
            <v>653.95299999999997</v>
          </cell>
          <cell r="D11">
            <v>494.39600000000002</v>
          </cell>
          <cell r="E11">
            <v>627.70000000000005</v>
          </cell>
          <cell r="F11">
            <v>814.73</v>
          </cell>
          <cell r="G11">
            <v>307.36599999999999</v>
          </cell>
          <cell r="H11">
            <v>331.84899999999999</v>
          </cell>
          <cell r="I11">
            <v>237.1</v>
          </cell>
          <cell r="J11">
            <v>316.37900000000002</v>
          </cell>
          <cell r="K11">
            <v>407.36500000000001</v>
          </cell>
          <cell r="L11">
            <v>146.11400000000003</v>
          </cell>
        </row>
        <row r="12">
          <cell r="C12">
            <v>2658.8609999999999</v>
          </cell>
          <cell r="D12">
            <v>-696.72900000000004</v>
          </cell>
          <cell r="E12">
            <v>2294.614</v>
          </cell>
          <cell r="F12">
            <v>1383.981</v>
          </cell>
          <cell r="G12">
            <v>213.904</v>
          </cell>
          <cell r="H12">
            <v>1247.356</v>
          </cell>
          <cell r="I12">
            <v>-350.18299999999999</v>
          </cell>
          <cell r="J12">
            <v>1098.82</v>
          </cell>
          <cell r="K12">
            <v>691.99099999999999</v>
          </cell>
          <cell r="L12">
            <v>56.645999999999958</v>
          </cell>
        </row>
        <row r="13">
          <cell r="C13">
            <v>850.95100000000002</v>
          </cell>
          <cell r="D13">
            <v>418.29899999999998</v>
          </cell>
          <cell r="E13">
            <v>657.58100000000002</v>
          </cell>
          <cell r="F13">
            <v>630.07500000000005</v>
          </cell>
          <cell r="G13">
            <v>445.80500000000006</v>
          </cell>
          <cell r="H13">
            <v>436.96199999999999</v>
          </cell>
          <cell r="I13">
            <v>205.19900000000001</v>
          </cell>
          <cell r="J13">
            <v>322.63</v>
          </cell>
          <cell r="K13">
            <v>315.03699999999998</v>
          </cell>
          <cell r="L13">
            <v>212.79199999999997</v>
          </cell>
        </row>
        <row r="14">
          <cell r="C14">
            <v>687.62300000000005</v>
          </cell>
          <cell r="D14">
            <v>-17.757999999999999</v>
          </cell>
          <cell r="E14">
            <v>551.46600000000001</v>
          </cell>
          <cell r="F14">
            <v>451.66300000000001</v>
          </cell>
          <cell r="G14">
            <v>82.044999999999959</v>
          </cell>
          <cell r="H14">
            <v>405.90600000000001</v>
          </cell>
          <cell r="I14">
            <v>-2.2389999999999999</v>
          </cell>
          <cell r="J14">
            <v>327.10399999999998</v>
          </cell>
          <cell r="K14">
            <v>225.833</v>
          </cell>
          <cell r="L14">
            <v>99.032000000000011</v>
          </cell>
        </row>
        <row r="15">
          <cell r="C15">
            <v>1661.575</v>
          </cell>
          <cell r="D15">
            <v>280.77</v>
          </cell>
          <cell r="E15">
            <v>1231.674</v>
          </cell>
          <cell r="F15">
            <v>1049.1179999999999</v>
          </cell>
          <cell r="G15">
            <v>463.32600000000002</v>
          </cell>
          <cell r="H15">
            <v>801.71199999999999</v>
          </cell>
          <cell r="I15">
            <v>126.86799999999999</v>
          </cell>
          <cell r="J15">
            <v>612.54600000000005</v>
          </cell>
          <cell r="K15">
            <v>544.05600000000004</v>
          </cell>
          <cell r="L15">
            <v>195.35799999999995</v>
          </cell>
        </row>
        <row r="16">
          <cell r="C16">
            <v>957.08500000000004</v>
          </cell>
          <cell r="D16">
            <v>11.074999999999999</v>
          </cell>
          <cell r="E16">
            <v>653.69899999999996</v>
          </cell>
          <cell r="F16">
            <v>711.17</v>
          </cell>
          <cell r="G16">
            <v>-46.395999999999958</v>
          </cell>
          <cell r="H16">
            <v>521.20899999999995</v>
          </cell>
          <cell r="I16">
            <v>-69.040000000000006</v>
          </cell>
          <cell r="J16">
            <v>389.19400000000002</v>
          </cell>
          <cell r="K16">
            <v>355.59</v>
          </cell>
          <cell r="L16">
            <v>-35.435999999999979</v>
          </cell>
        </row>
        <row r="17">
          <cell r="C17">
            <v>488.85599999999999</v>
          </cell>
          <cell r="D17">
            <v>-10.263</v>
          </cell>
          <cell r="E17">
            <v>391.47699999999998</v>
          </cell>
          <cell r="F17">
            <v>304.61</v>
          </cell>
          <cell r="G17">
            <v>76.603999999999985</v>
          </cell>
          <cell r="H17">
            <v>229.328</v>
          </cell>
          <cell r="I17">
            <v>2.0619999999999998</v>
          </cell>
          <cell r="J17">
            <v>186.48</v>
          </cell>
          <cell r="K17">
            <v>152.27699999999999</v>
          </cell>
          <cell r="L17">
            <v>36.265000000000015</v>
          </cell>
        </row>
        <row r="18">
          <cell r="C18">
            <v>2179.37</v>
          </cell>
          <cell r="D18">
            <v>-258.19600000000003</v>
          </cell>
          <cell r="E18">
            <v>1560.3119999999999</v>
          </cell>
          <cell r="F18">
            <v>1050.7650000000001</v>
          </cell>
          <cell r="G18">
            <v>251.35099999999989</v>
          </cell>
          <cell r="H18">
            <v>915.72400000000005</v>
          </cell>
          <cell r="I18">
            <v>-56.353000000000002</v>
          </cell>
          <cell r="J18">
            <v>644.08199999999999</v>
          </cell>
          <cell r="K18">
            <v>525.38199999999995</v>
          </cell>
          <cell r="L18">
            <v>62.347000000000094</v>
          </cell>
        </row>
        <row r="19">
          <cell r="C19">
            <v>1205.944</v>
          </cell>
          <cell r="D19">
            <v>40.807000000000002</v>
          </cell>
          <cell r="E19">
            <v>877.173</v>
          </cell>
          <cell r="F19">
            <v>793.59199999999998</v>
          </cell>
          <cell r="G19">
            <v>124.38800000000003</v>
          </cell>
          <cell r="H19">
            <v>632.36400000000003</v>
          </cell>
          <cell r="I19">
            <v>-71.356999999999999</v>
          </cell>
          <cell r="J19">
            <v>487.69799999999998</v>
          </cell>
          <cell r="K19">
            <v>396.79599999999999</v>
          </cell>
          <cell r="L19">
            <v>19.545000000000016</v>
          </cell>
        </row>
        <row r="20">
          <cell r="C20">
            <v>797.75199999999995</v>
          </cell>
          <cell r="D20">
            <v>-61.542999999999999</v>
          </cell>
          <cell r="E20">
            <v>642.62400000000002</v>
          </cell>
          <cell r="F20">
            <v>627.56899999999996</v>
          </cell>
          <cell r="G20">
            <v>-46.487999999999943</v>
          </cell>
          <cell r="H20">
            <v>374.27499999999998</v>
          </cell>
          <cell r="I20">
            <v>-73.426000000000002</v>
          </cell>
          <cell r="J20">
            <v>306.01499999999999</v>
          </cell>
          <cell r="K20">
            <v>313.78399999999999</v>
          </cell>
          <cell r="L20">
            <v>-81.194999999999993</v>
          </cell>
        </row>
        <row r="21">
          <cell r="C21">
            <v>800.577</v>
          </cell>
          <cell r="D21">
            <v>198.90600000000001</v>
          </cell>
          <cell r="E21">
            <v>585.62599999999998</v>
          </cell>
          <cell r="F21">
            <v>645.00800000000004</v>
          </cell>
          <cell r="G21">
            <v>139.52399999999989</v>
          </cell>
          <cell r="H21">
            <v>400.59699999999998</v>
          </cell>
          <cell r="I21">
            <v>139.642</v>
          </cell>
          <cell r="J21">
            <v>287.09800000000001</v>
          </cell>
          <cell r="K21">
            <v>322.50400000000002</v>
          </cell>
          <cell r="L21">
            <v>104.23599999999999</v>
          </cell>
        </row>
        <row r="22">
          <cell r="C22">
            <v>1411.7940000000001</v>
          </cell>
          <cell r="D22">
            <v>309.78100000000001</v>
          </cell>
          <cell r="E22">
            <v>1072.173</v>
          </cell>
          <cell r="F22">
            <v>1302.345</v>
          </cell>
          <cell r="G22">
            <v>79.608999999999924</v>
          </cell>
          <cell r="H22">
            <v>818.65</v>
          </cell>
          <cell r="I22">
            <v>234.54599999999999</v>
          </cell>
          <cell r="J22">
            <v>600.73199999999997</v>
          </cell>
          <cell r="K22">
            <v>649.48099999999999</v>
          </cell>
          <cell r="L22">
            <v>185.79700000000003</v>
          </cell>
        </row>
        <row r="23">
          <cell r="C23">
            <v>1048.8979999999999</v>
          </cell>
          <cell r="D23">
            <v>449.91300000000001</v>
          </cell>
          <cell r="E23">
            <v>765.16300000000001</v>
          </cell>
          <cell r="F23">
            <v>906.01300000000003</v>
          </cell>
          <cell r="G23">
            <v>309.06299999999999</v>
          </cell>
          <cell r="H23">
            <v>558.01700000000005</v>
          </cell>
          <cell r="I23">
            <v>81.858000000000004</v>
          </cell>
          <cell r="J23">
            <v>433.16800000000001</v>
          </cell>
          <cell r="K23">
            <v>453.00799999999998</v>
          </cell>
          <cell r="L23">
            <v>62.018000000000086</v>
          </cell>
        </row>
        <row r="24">
          <cell r="C24">
            <v>1294.2739999999999</v>
          </cell>
          <cell r="D24">
            <v>-0.57299999999999995</v>
          </cell>
          <cell r="E24">
            <v>903.92399999999998</v>
          </cell>
          <cell r="F24">
            <v>731.76700000000005</v>
          </cell>
          <cell r="G24">
            <v>171.58399999999995</v>
          </cell>
          <cell r="H24">
            <v>693.505</v>
          </cell>
          <cell r="I24">
            <v>-97.587000000000003</v>
          </cell>
          <cell r="J24">
            <v>521.74199999999996</v>
          </cell>
          <cell r="K24">
            <v>365.88499999999999</v>
          </cell>
          <cell r="L24">
            <v>58.269999999999982</v>
          </cell>
        </row>
        <row r="25">
          <cell r="C25">
            <v>712.48</v>
          </cell>
          <cell r="D25">
            <v>-24.062000000000001</v>
          </cell>
          <cell r="E25">
            <v>540.52</v>
          </cell>
          <cell r="F25">
            <v>432.37</v>
          </cell>
          <cell r="G25">
            <v>84.087999999999965</v>
          </cell>
          <cell r="H25">
            <v>312.649</v>
          </cell>
          <cell r="I25">
            <v>54.350999999999999</v>
          </cell>
          <cell r="J25">
            <v>236.983</v>
          </cell>
          <cell r="K25">
            <v>216.185</v>
          </cell>
          <cell r="L25">
            <v>75.149000000000001</v>
          </cell>
        </row>
        <row r="26">
          <cell r="C26">
            <v>1135.5519999999999</v>
          </cell>
          <cell r="D26">
            <v>144.18199999999999</v>
          </cell>
          <cell r="E26">
            <v>959.53300000000002</v>
          </cell>
          <cell r="F26">
            <v>925.84</v>
          </cell>
          <cell r="G26">
            <v>177.87499999999989</v>
          </cell>
          <cell r="H26">
            <v>542.55399999999997</v>
          </cell>
          <cell r="I26">
            <v>75.363</v>
          </cell>
          <cell r="J26">
            <v>465.10199999999998</v>
          </cell>
          <cell r="K26">
            <v>462.92</v>
          </cell>
          <cell r="L26">
            <v>77.544999999999902</v>
          </cell>
        </row>
        <row r="27">
          <cell r="C27">
            <v>1308.5039999999999</v>
          </cell>
          <cell r="D27">
            <v>723.04</v>
          </cell>
          <cell r="E27">
            <v>796.06200000000001</v>
          </cell>
          <cell r="F27">
            <v>752.72699999999998</v>
          </cell>
          <cell r="G27">
            <v>766.37499999999989</v>
          </cell>
          <cell r="H27">
            <v>605.70500000000004</v>
          </cell>
          <cell r="I27">
            <v>345.55</v>
          </cell>
          <cell r="J27">
            <v>380.21899999999999</v>
          </cell>
          <cell r="K27">
            <v>376.36200000000002</v>
          </cell>
          <cell r="L27">
            <v>349.40699999999998</v>
          </cell>
        </row>
        <row r="28">
          <cell r="C28">
            <v>1124.443</v>
          </cell>
          <cell r="D28">
            <v>63.652000000000001</v>
          </cell>
          <cell r="E28">
            <v>840.70799999999997</v>
          </cell>
          <cell r="F28">
            <v>765.63800000000003</v>
          </cell>
          <cell r="G28">
            <v>138.72199999999998</v>
          </cell>
          <cell r="H28">
            <v>524.45100000000002</v>
          </cell>
          <cell r="I28">
            <v>26.556999999999999</v>
          </cell>
          <cell r="J28">
            <v>399.601</v>
          </cell>
          <cell r="K28">
            <v>382.81900000000002</v>
          </cell>
          <cell r="L28">
            <v>43.338999999999999</v>
          </cell>
        </row>
        <row r="29">
          <cell r="C29">
            <v>798.36599999999999</v>
          </cell>
          <cell r="D29">
            <v>56.82</v>
          </cell>
          <cell r="E29">
            <v>561.79700000000003</v>
          </cell>
          <cell r="F29">
            <v>472.048</v>
          </cell>
          <cell r="G29">
            <v>146.56900000000007</v>
          </cell>
          <cell r="H29">
            <v>370.01900000000001</v>
          </cell>
          <cell r="I29">
            <v>35.04</v>
          </cell>
          <cell r="J29">
            <v>265.92399999999998</v>
          </cell>
          <cell r="K29">
            <v>236.024</v>
          </cell>
          <cell r="L29">
            <v>64.94</v>
          </cell>
        </row>
        <row r="30">
          <cell r="C30">
            <v>788.89800000000002</v>
          </cell>
          <cell r="D30">
            <v>100.437</v>
          </cell>
          <cell r="E30">
            <v>444.97699999999998</v>
          </cell>
          <cell r="F30">
            <v>446.24099999999999</v>
          </cell>
          <cell r="G30">
            <v>99.173000000000002</v>
          </cell>
          <cell r="H30">
            <v>343.66500000000002</v>
          </cell>
          <cell r="I30">
            <v>108.444</v>
          </cell>
          <cell r="J30">
            <v>230.166</v>
          </cell>
          <cell r="K30">
            <v>223.12100000000001</v>
          </cell>
          <cell r="L30">
            <v>115.489</v>
          </cell>
        </row>
        <row r="31">
          <cell r="C31">
            <v>1243.4069999999999</v>
          </cell>
          <cell r="D31">
            <v>59.637</v>
          </cell>
          <cell r="E31">
            <v>987.91399999999999</v>
          </cell>
          <cell r="F31">
            <v>866.58500000000004</v>
          </cell>
          <cell r="G31">
            <v>180.96599999999989</v>
          </cell>
          <cell r="H31">
            <v>616.76300000000003</v>
          </cell>
          <cell r="I31">
            <v>65.518000000000001</v>
          </cell>
          <cell r="J31">
            <v>504.34100000000001</v>
          </cell>
          <cell r="K31">
            <v>433.29199999999997</v>
          </cell>
          <cell r="L31">
            <v>136.56700000000006</v>
          </cell>
        </row>
        <row r="32">
          <cell r="C32">
            <v>542.81100000000004</v>
          </cell>
          <cell r="D32">
            <v>170.71799999999999</v>
          </cell>
          <cell r="E32">
            <v>354.37799999999999</v>
          </cell>
          <cell r="F32">
            <v>451.82499999999999</v>
          </cell>
          <cell r="G32">
            <v>73.271000000000015</v>
          </cell>
          <cell r="H32">
            <v>261.71499999999997</v>
          </cell>
          <cell r="I32">
            <v>82.126000000000005</v>
          </cell>
          <cell r="J32">
            <v>180.19</v>
          </cell>
          <cell r="K32">
            <v>225.91200000000001</v>
          </cell>
          <cell r="L32">
            <v>36.404000000000025</v>
          </cell>
        </row>
        <row r="33">
          <cell r="C33">
            <v>1142.0340000000001</v>
          </cell>
          <cell r="D33">
            <v>167.768</v>
          </cell>
          <cell r="E33">
            <v>890.69</v>
          </cell>
          <cell r="F33">
            <v>687.48900000000003</v>
          </cell>
          <cell r="G33">
            <v>370.96900000000005</v>
          </cell>
          <cell r="H33">
            <v>547.38599999999997</v>
          </cell>
          <cell r="I33">
            <v>-71.382000000000005</v>
          </cell>
          <cell r="J33">
            <v>433.43799999999999</v>
          </cell>
          <cell r="K33">
            <v>354.16300000000001</v>
          </cell>
          <cell r="L33">
            <v>7.8929999999999723</v>
          </cell>
        </row>
        <row r="34">
          <cell r="C34">
            <v>1013.824</v>
          </cell>
          <cell r="D34">
            <v>29.933</v>
          </cell>
          <cell r="E34">
            <v>807.471</v>
          </cell>
          <cell r="F34">
            <v>571.34100000000001</v>
          </cell>
          <cell r="G34">
            <v>266.06299999999999</v>
          </cell>
          <cell r="H34">
            <v>428.351</v>
          </cell>
          <cell r="I34">
            <v>24.617000000000001</v>
          </cell>
          <cell r="J34">
            <v>337.55099999999999</v>
          </cell>
          <cell r="K34">
            <v>285.67099999999999</v>
          </cell>
          <cell r="L34">
            <v>76.497000000000014</v>
          </cell>
        </row>
        <row r="35">
          <cell r="C35">
            <v>1254.0609999999999</v>
          </cell>
          <cell r="D35">
            <v>-13.930999999999999</v>
          </cell>
          <cell r="E35">
            <v>949.08500000000004</v>
          </cell>
          <cell r="F35">
            <v>843.02200000000005</v>
          </cell>
          <cell r="G35">
            <v>92.131999999999948</v>
          </cell>
          <cell r="H35">
            <v>606.63800000000003</v>
          </cell>
          <cell r="I35">
            <v>-17.907</v>
          </cell>
          <cell r="J35">
            <v>454.30700000000002</v>
          </cell>
          <cell r="K35">
            <v>421.50700000000001</v>
          </cell>
          <cell r="L35">
            <v>14.893000000000029</v>
          </cell>
        </row>
        <row r="36">
          <cell r="C36">
            <v>759.65099999999995</v>
          </cell>
          <cell r="D36">
            <v>-107.836</v>
          </cell>
          <cell r="E36">
            <v>496.91899999999998</v>
          </cell>
          <cell r="F36">
            <v>477.798</v>
          </cell>
          <cell r="G36">
            <v>-88.715000000000032</v>
          </cell>
          <cell r="H36">
            <v>345.43700000000001</v>
          </cell>
          <cell r="I36">
            <v>3.3839999999999999</v>
          </cell>
          <cell r="J36">
            <v>254.71899999999999</v>
          </cell>
          <cell r="K36">
            <v>238.90100000000001</v>
          </cell>
          <cell r="L36">
            <v>19.201999999999998</v>
          </cell>
        </row>
        <row r="37">
          <cell r="C37">
            <v>497.23099999999999</v>
          </cell>
          <cell r="D37">
            <v>-16.864000000000001</v>
          </cell>
          <cell r="E37">
            <v>383.613</v>
          </cell>
          <cell r="F37">
            <v>327.06700000000001</v>
          </cell>
          <cell r="G37">
            <v>39.682000000000016</v>
          </cell>
          <cell r="H37">
            <v>200.13499999999999</v>
          </cell>
          <cell r="I37">
            <v>21.081</v>
          </cell>
          <cell r="J37">
            <v>150.14099999999999</v>
          </cell>
          <cell r="K37">
            <v>163.53299999999999</v>
          </cell>
          <cell r="L37">
            <v>7.688999999999993</v>
          </cell>
        </row>
        <row r="38">
          <cell r="C38">
            <v>1588.22</v>
          </cell>
          <cell r="D38">
            <v>-39.749000000000002</v>
          </cell>
          <cell r="E38">
            <v>1104.4380000000001</v>
          </cell>
          <cell r="F38">
            <v>878.93299999999999</v>
          </cell>
          <cell r="G38">
            <v>185.75600000000009</v>
          </cell>
          <cell r="H38">
            <v>726.19600000000003</v>
          </cell>
          <cell r="I38">
            <v>-21.603999999999999</v>
          </cell>
          <cell r="J38">
            <v>513.42200000000003</v>
          </cell>
          <cell r="K38">
            <v>439.46600000000001</v>
          </cell>
          <cell r="L38">
            <v>52.352000000000032</v>
          </cell>
        </row>
        <row r="39">
          <cell r="C39">
            <v>525.79899999999998</v>
          </cell>
          <cell r="D39">
            <v>19.670000000000002</v>
          </cell>
          <cell r="E39">
            <v>405.42700000000002</v>
          </cell>
          <cell r="F39">
            <v>323.30200000000002</v>
          </cell>
          <cell r="G39">
            <v>101.79500000000002</v>
          </cell>
          <cell r="H39">
            <v>241.67400000000001</v>
          </cell>
          <cell r="I39">
            <v>12.791</v>
          </cell>
          <cell r="J39">
            <v>188.708</v>
          </cell>
          <cell r="K39">
            <v>161.649</v>
          </cell>
          <cell r="L39">
            <v>39.849999999999994</v>
          </cell>
        </row>
        <row r="40">
          <cell r="C40">
            <v>1458.0989999999999</v>
          </cell>
          <cell r="D40">
            <v>-94.686000000000007</v>
          </cell>
          <cell r="E40">
            <v>1070.9780000000001</v>
          </cell>
          <cell r="F40">
            <v>856.649</v>
          </cell>
          <cell r="G40">
            <v>119.64300000000003</v>
          </cell>
          <cell r="H40">
            <v>686.00300000000004</v>
          </cell>
          <cell r="I40">
            <v>-64.891000000000005</v>
          </cell>
          <cell r="J40">
            <v>515.66300000000001</v>
          </cell>
          <cell r="K40">
            <v>428.32</v>
          </cell>
          <cell r="L40">
            <v>22.451999999999998</v>
          </cell>
        </row>
        <row r="41">
          <cell r="C41">
            <v>1447.7090000000001</v>
          </cell>
          <cell r="D41">
            <v>123.16800000000001</v>
          </cell>
          <cell r="E41">
            <v>1092.972</v>
          </cell>
          <cell r="F41">
            <v>1068.097</v>
          </cell>
          <cell r="G41">
            <v>148.04299999999989</v>
          </cell>
          <cell r="H41">
            <v>835.51700000000005</v>
          </cell>
          <cell r="I41">
            <v>-36.159999999999997</v>
          </cell>
          <cell r="J41">
            <v>617.61300000000006</v>
          </cell>
          <cell r="K41">
            <v>526.07600000000002</v>
          </cell>
          <cell r="L41">
            <v>55.377000000000066</v>
          </cell>
        </row>
        <row r="42">
          <cell r="C42">
            <v>632.19200000000001</v>
          </cell>
          <cell r="D42">
            <v>32.338999999999999</v>
          </cell>
          <cell r="E42">
            <v>477.55700000000002</v>
          </cell>
          <cell r="F42">
            <v>388.69799999999998</v>
          </cell>
          <cell r="G42">
            <v>121.19800000000004</v>
          </cell>
          <cell r="H42">
            <v>292.11599999999999</v>
          </cell>
          <cell r="I42">
            <v>16.204000000000001</v>
          </cell>
          <cell r="J42">
            <v>223.92099999999999</v>
          </cell>
          <cell r="K42">
            <v>194.352</v>
          </cell>
          <cell r="L42">
            <v>45.772999999999996</v>
          </cell>
        </row>
        <row r="43">
          <cell r="C43">
            <v>1891.6610000000001</v>
          </cell>
          <cell r="D43">
            <v>397.15600000000001</v>
          </cell>
          <cell r="E43">
            <v>1210.0360000000001</v>
          </cell>
          <cell r="F43">
            <v>1382.31</v>
          </cell>
          <cell r="G43">
            <v>224.88200000000006</v>
          </cell>
          <cell r="H43">
            <v>854.15800000000002</v>
          </cell>
          <cell r="I43">
            <v>230.30699999999999</v>
          </cell>
          <cell r="J43">
            <v>557.74099999999999</v>
          </cell>
          <cell r="K43">
            <v>691.16</v>
          </cell>
          <cell r="L43">
            <v>96.888000000000034</v>
          </cell>
        </row>
        <row r="44">
          <cell r="C44">
            <v>570.50099999999998</v>
          </cell>
          <cell r="D44">
            <v>11.901</v>
          </cell>
          <cell r="E44">
            <v>460.26499999999999</v>
          </cell>
          <cell r="F44">
            <v>375.30900000000003</v>
          </cell>
          <cell r="G44">
            <v>96.856999999999971</v>
          </cell>
          <cell r="H44">
            <v>265.94799999999998</v>
          </cell>
          <cell r="I44">
            <v>6.7389999999999999</v>
          </cell>
          <cell r="J44">
            <v>217.44200000000001</v>
          </cell>
          <cell r="K44">
            <v>187.654</v>
          </cell>
          <cell r="L44">
            <v>36.527000000000015</v>
          </cell>
        </row>
        <row r="45">
          <cell r="C45">
            <v>479.45600000000002</v>
          </cell>
          <cell r="D45">
            <v>239.47800000000001</v>
          </cell>
          <cell r="E45">
            <v>384.49099999999999</v>
          </cell>
          <cell r="F45">
            <v>471.07900000000001</v>
          </cell>
          <cell r="G45">
            <v>152.89000000000004</v>
          </cell>
          <cell r="H45">
            <v>358.78</v>
          </cell>
          <cell r="I45">
            <v>142.9</v>
          </cell>
          <cell r="J45">
            <v>191.63300000000001</v>
          </cell>
          <cell r="K45">
            <v>235.54</v>
          </cell>
          <cell r="L45">
            <v>98.993000000000023</v>
          </cell>
        </row>
        <row r="46">
          <cell r="C46">
            <v>546.86199999999997</v>
          </cell>
          <cell r="D46">
            <v>95.338999999999999</v>
          </cell>
          <cell r="E46">
            <v>447.964</v>
          </cell>
          <cell r="F46">
            <v>455.85599999999999</v>
          </cell>
          <cell r="G46">
            <v>87.447000000000003</v>
          </cell>
          <cell r="H46">
            <v>265.209</v>
          </cell>
          <cell r="I46">
            <v>71.701999999999998</v>
          </cell>
          <cell r="J46">
            <v>220.096</v>
          </cell>
          <cell r="K46">
            <v>227.92699999999999</v>
          </cell>
          <cell r="L46">
            <v>63.871000000000009</v>
          </cell>
        </row>
        <row r="47">
          <cell r="C47">
            <v>749.18600000000004</v>
          </cell>
          <cell r="D47">
            <v>58.926000000000002</v>
          </cell>
          <cell r="E47">
            <v>580.66499999999996</v>
          </cell>
          <cell r="F47">
            <v>443.26499999999999</v>
          </cell>
          <cell r="G47">
            <v>196.32600000000002</v>
          </cell>
          <cell r="H47">
            <v>347.32900000000001</v>
          </cell>
          <cell r="I47">
            <v>61.914000000000001</v>
          </cell>
          <cell r="J47">
            <v>273.17599999999999</v>
          </cell>
          <cell r="K47">
            <v>221.63200000000001</v>
          </cell>
          <cell r="L47">
            <v>113.45799999999997</v>
          </cell>
        </row>
        <row r="48">
          <cell r="C48">
            <v>1327.7760000000001</v>
          </cell>
          <cell r="D48">
            <v>869.9</v>
          </cell>
          <cell r="E48">
            <v>911.11400000000003</v>
          </cell>
          <cell r="F48">
            <v>1210.69</v>
          </cell>
          <cell r="G48">
            <v>570.32400000000007</v>
          </cell>
          <cell r="H48">
            <v>980.64800000000002</v>
          </cell>
          <cell r="I48">
            <v>37.981999999999999</v>
          </cell>
          <cell r="J48">
            <v>716.99300000000005</v>
          </cell>
          <cell r="K48">
            <v>605.34500000000003</v>
          </cell>
          <cell r="L48">
            <v>149.63</v>
          </cell>
        </row>
        <row r="49">
          <cell r="C49">
            <v>778.60400000000004</v>
          </cell>
          <cell r="D49">
            <v>16.523</v>
          </cell>
          <cell r="E49">
            <v>592.601</v>
          </cell>
          <cell r="F49">
            <v>517.88499999999999</v>
          </cell>
          <cell r="G49">
            <v>91.239000000000033</v>
          </cell>
          <cell r="H49">
            <v>287.30500000000001</v>
          </cell>
          <cell r="I49">
            <v>177.15100000000001</v>
          </cell>
          <cell r="J49">
            <v>233.94200000000001</v>
          </cell>
          <cell r="K49">
            <v>258.94299999999998</v>
          </cell>
          <cell r="L49">
            <v>152.15000000000003</v>
          </cell>
        </row>
        <row r="50">
          <cell r="C50">
            <v>919.27599999999995</v>
          </cell>
          <cell r="D50">
            <v>42.497</v>
          </cell>
          <cell r="E50">
            <v>713.19899999999996</v>
          </cell>
          <cell r="F50">
            <v>570.56299999999999</v>
          </cell>
          <cell r="G50">
            <v>185.13299999999992</v>
          </cell>
          <cell r="H50">
            <v>386.37400000000002</v>
          </cell>
          <cell r="I50">
            <v>194.16200000000001</v>
          </cell>
          <cell r="J50">
            <v>314.14800000000002</v>
          </cell>
          <cell r="K50">
            <v>285.28100000000001</v>
          </cell>
          <cell r="L50">
            <v>223.02900000000005</v>
          </cell>
        </row>
        <row r="51">
          <cell r="C51">
            <v>776.303</v>
          </cell>
          <cell r="D51">
            <v>-100.167</v>
          </cell>
          <cell r="E51">
            <v>651.52800000000002</v>
          </cell>
          <cell r="F51">
            <v>504.71699999999998</v>
          </cell>
          <cell r="G51">
            <v>46.644000000000005</v>
          </cell>
          <cell r="H51">
            <v>405.81099999999998</v>
          </cell>
          <cell r="I51">
            <v>121.36</v>
          </cell>
          <cell r="J51">
            <v>337.52199999999999</v>
          </cell>
          <cell r="K51">
            <v>252.35900000000001</v>
          </cell>
          <cell r="L51">
            <v>206.523</v>
          </cell>
        </row>
        <row r="52">
          <cell r="C52">
            <v>993.01300000000003</v>
          </cell>
          <cell r="D52">
            <v>68.775000000000006</v>
          </cell>
          <cell r="E52">
            <v>760.86599999999999</v>
          </cell>
          <cell r="F52">
            <v>619.62400000000002</v>
          </cell>
          <cell r="G52">
            <v>210.01699999999994</v>
          </cell>
          <cell r="H52">
            <v>492.07900000000001</v>
          </cell>
          <cell r="I52">
            <v>-5.649</v>
          </cell>
          <cell r="J52">
            <v>389.92899999999997</v>
          </cell>
          <cell r="K52">
            <v>305.18799999999999</v>
          </cell>
          <cell r="L52">
            <v>79.091999999999985</v>
          </cell>
        </row>
        <row r="53">
          <cell r="C53">
            <v>654.73800000000006</v>
          </cell>
          <cell r="D53">
            <v>-122.572</v>
          </cell>
          <cell r="E53">
            <v>532.02700000000004</v>
          </cell>
          <cell r="F53">
            <v>385.75200000000001</v>
          </cell>
          <cell r="G53">
            <v>23.703000000000031</v>
          </cell>
          <cell r="H53">
            <v>279.85599999999999</v>
          </cell>
          <cell r="I53">
            <v>1.306</v>
          </cell>
          <cell r="J53">
            <v>225.93600000000001</v>
          </cell>
          <cell r="K53">
            <v>192.87799999999999</v>
          </cell>
          <cell r="L53">
            <v>34.364000000000033</v>
          </cell>
        </row>
        <row r="54">
          <cell r="C54">
            <v>796.77</v>
          </cell>
          <cell r="D54">
            <v>240.05799999999999</v>
          </cell>
          <cell r="E54">
            <v>516.76300000000003</v>
          </cell>
          <cell r="F54">
            <v>433.98599999999999</v>
          </cell>
          <cell r="G54">
            <v>322.83500000000004</v>
          </cell>
          <cell r="H54">
            <v>413.88</v>
          </cell>
          <cell r="I54">
            <v>40.856999999999999</v>
          </cell>
          <cell r="J54">
            <v>243.2</v>
          </cell>
          <cell r="K54">
            <v>216.988</v>
          </cell>
          <cell r="L54">
            <v>67.069000000000017</v>
          </cell>
        </row>
        <row r="55">
          <cell r="C55">
            <v>1366.761</v>
          </cell>
          <cell r="D55">
            <v>125.309</v>
          </cell>
          <cell r="E55">
            <v>893.39</v>
          </cell>
          <cell r="F55">
            <v>807.1</v>
          </cell>
          <cell r="G55">
            <v>211.59899999999993</v>
          </cell>
          <cell r="H55">
            <v>654.36300000000006</v>
          </cell>
          <cell r="I55">
            <v>16.02</v>
          </cell>
          <cell r="J55">
            <v>446.19799999999998</v>
          </cell>
          <cell r="K55">
            <v>403.57</v>
          </cell>
          <cell r="L55">
            <v>58.647999999999968</v>
          </cell>
        </row>
        <row r="56">
          <cell r="C56">
            <v>2559.4499999999998</v>
          </cell>
          <cell r="D56">
            <v>107.29900000000001</v>
          </cell>
          <cell r="E56">
            <v>1871.6079999999999</v>
          </cell>
          <cell r="F56">
            <v>1841.261</v>
          </cell>
          <cell r="G56">
            <v>137.64599999999996</v>
          </cell>
          <cell r="H56">
            <v>1183.1220000000001</v>
          </cell>
          <cell r="I56">
            <v>-14.164</v>
          </cell>
          <cell r="J56">
            <v>880.45699999999999</v>
          </cell>
          <cell r="K56">
            <v>920.63800000000003</v>
          </cell>
          <cell r="L56">
            <v>-54.345000000000027</v>
          </cell>
        </row>
        <row r="57">
          <cell r="C57">
            <v>541.52099999999996</v>
          </cell>
          <cell r="D57">
            <v>130.411</v>
          </cell>
          <cell r="E57">
            <v>421.00299999999999</v>
          </cell>
          <cell r="F57">
            <v>491.834</v>
          </cell>
          <cell r="G57">
            <v>59.579999999999984</v>
          </cell>
          <cell r="H57">
            <v>245.523</v>
          </cell>
          <cell r="I57">
            <v>83.998999999999995</v>
          </cell>
          <cell r="J57">
            <v>226.68799999999999</v>
          </cell>
          <cell r="K57">
            <v>245.917</v>
          </cell>
          <cell r="L57">
            <v>64.77000000000001</v>
          </cell>
        </row>
        <row r="58">
          <cell r="C58">
            <v>904.01900000000001</v>
          </cell>
          <cell r="D58">
            <v>196.33</v>
          </cell>
          <cell r="E58">
            <v>762.05399999999997</v>
          </cell>
          <cell r="F58">
            <v>759.02</v>
          </cell>
          <cell r="G58">
            <v>199.36400000000003</v>
          </cell>
          <cell r="H58">
            <v>330.49400000000003</v>
          </cell>
          <cell r="I58">
            <v>205.346</v>
          </cell>
          <cell r="J58">
            <v>254.56200000000001</v>
          </cell>
          <cell r="K58">
            <v>379.51</v>
          </cell>
          <cell r="L58">
            <v>80.398000000000025</v>
          </cell>
        </row>
        <row r="59">
          <cell r="C59">
            <v>549.03599999999994</v>
          </cell>
          <cell r="D59">
            <v>61.796999999999997</v>
          </cell>
          <cell r="E59">
            <v>441.17399999999998</v>
          </cell>
          <cell r="F59">
            <v>346.20499999999998</v>
          </cell>
          <cell r="G59">
            <v>156.76600000000002</v>
          </cell>
          <cell r="H59">
            <v>264.21899999999999</v>
          </cell>
          <cell r="I59">
            <v>66.028999999999996</v>
          </cell>
          <cell r="J59">
            <v>214.733</v>
          </cell>
          <cell r="K59">
            <v>173.1</v>
          </cell>
          <cell r="L59">
            <v>107.66200000000001</v>
          </cell>
        </row>
        <row r="60">
          <cell r="C60">
            <v>1147.579</v>
          </cell>
          <cell r="D60">
            <v>34.119</v>
          </cell>
          <cell r="E60">
            <v>825.19899999999996</v>
          </cell>
          <cell r="F60">
            <v>711.96900000000005</v>
          </cell>
          <cell r="G60">
            <v>147.34899999999993</v>
          </cell>
          <cell r="H60">
            <v>516.57399999999996</v>
          </cell>
          <cell r="I60">
            <v>34.036999999999999</v>
          </cell>
          <cell r="J60">
            <v>381.98399999999998</v>
          </cell>
          <cell r="K60">
            <v>355.98399999999998</v>
          </cell>
          <cell r="L60">
            <v>60.036999999999978</v>
          </cell>
        </row>
        <row r="61">
          <cell r="C61">
            <v>493.80799999999999</v>
          </cell>
          <cell r="D61">
            <v>268.041</v>
          </cell>
          <cell r="E61">
            <v>330.70800000000003</v>
          </cell>
          <cell r="F61">
            <v>364.59</v>
          </cell>
          <cell r="G61">
            <v>234.15900000000005</v>
          </cell>
          <cell r="H61">
            <v>264.988</v>
          </cell>
          <cell r="I61">
            <v>96.796000000000006</v>
          </cell>
          <cell r="J61">
            <v>194.07400000000001</v>
          </cell>
          <cell r="K61">
            <v>182.87700000000001</v>
          </cell>
          <cell r="L61">
            <v>107.99299999999999</v>
          </cell>
        </row>
        <row r="62">
          <cell r="C62">
            <v>484.67599999999999</v>
          </cell>
          <cell r="D62">
            <v>347.23399999999998</v>
          </cell>
          <cell r="E62">
            <v>368.34</v>
          </cell>
          <cell r="F62">
            <v>371.23500000000001</v>
          </cell>
          <cell r="G62">
            <v>344.33899999999994</v>
          </cell>
          <cell r="H62">
            <v>285.11099999999999</v>
          </cell>
          <cell r="I62">
            <v>106.11799999999999</v>
          </cell>
          <cell r="J62">
            <v>222.62200000000001</v>
          </cell>
          <cell r="K62">
            <v>228.935</v>
          </cell>
          <cell r="L62">
            <v>99.805000000000007</v>
          </cell>
        </row>
        <row r="63">
          <cell r="C63">
            <v>1542.491</v>
          </cell>
          <cell r="D63">
            <v>-777.38</v>
          </cell>
          <cell r="E63">
            <v>1077.4280000000001</v>
          </cell>
          <cell r="F63">
            <v>658.58600000000001</v>
          </cell>
          <cell r="G63">
            <v>-358.5379999999999</v>
          </cell>
          <cell r="H63">
            <v>719.529</v>
          </cell>
          <cell r="I63">
            <v>-38.494999999999997</v>
          </cell>
          <cell r="J63">
            <v>514.84</v>
          </cell>
          <cell r="K63">
            <v>329.29399999999998</v>
          </cell>
          <cell r="L63">
            <v>147.05100000000004</v>
          </cell>
        </row>
        <row r="64">
          <cell r="C64">
            <v>774.03300000000002</v>
          </cell>
          <cell r="D64">
            <v>288.77600000000001</v>
          </cell>
          <cell r="E64">
            <v>559.08199999999999</v>
          </cell>
          <cell r="F64">
            <v>607.80899999999997</v>
          </cell>
          <cell r="G64">
            <v>240.04899999999998</v>
          </cell>
          <cell r="H64">
            <v>535.75400000000002</v>
          </cell>
          <cell r="I64">
            <v>216.172</v>
          </cell>
          <cell r="J64">
            <v>384.42099999999999</v>
          </cell>
          <cell r="K64">
            <v>303.904</v>
          </cell>
          <cell r="L64">
            <v>296.68899999999996</v>
          </cell>
        </row>
        <row r="65">
          <cell r="C65">
            <v>1295.278</v>
          </cell>
          <cell r="D65">
            <v>230.547</v>
          </cell>
          <cell r="E65">
            <v>822.28399999999999</v>
          </cell>
          <cell r="F65">
            <v>873.13300000000004</v>
          </cell>
          <cell r="G65">
            <v>179.69799999999987</v>
          </cell>
          <cell r="H65">
            <v>571.99099999999999</v>
          </cell>
          <cell r="I65">
            <v>155.761</v>
          </cell>
          <cell r="J65">
            <v>367.01900000000001</v>
          </cell>
          <cell r="K65">
            <v>436.56700000000001</v>
          </cell>
          <cell r="L65">
            <v>86.212999999999965</v>
          </cell>
        </row>
        <row r="66">
          <cell r="C66">
            <v>659.85900000000004</v>
          </cell>
          <cell r="D66">
            <v>201.941</v>
          </cell>
          <cell r="E66">
            <v>509.39400000000001</v>
          </cell>
          <cell r="F66">
            <v>559.45799999999997</v>
          </cell>
          <cell r="G66">
            <v>151.87700000000007</v>
          </cell>
          <cell r="H66">
            <v>309.41000000000003</v>
          </cell>
          <cell r="I66">
            <v>102.69</v>
          </cell>
          <cell r="J66">
            <v>250.57900000000001</v>
          </cell>
          <cell r="K66">
            <v>279.73</v>
          </cell>
          <cell r="L66">
            <v>73.538999999999987</v>
          </cell>
        </row>
        <row r="67">
          <cell r="C67">
            <v>981.02499999999998</v>
          </cell>
          <cell r="D67">
            <v>-11.897</v>
          </cell>
          <cell r="E67">
            <v>643.03</v>
          </cell>
          <cell r="F67">
            <v>679.45699999999999</v>
          </cell>
          <cell r="G67">
            <v>-48.324000000000069</v>
          </cell>
          <cell r="H67">
            <v>377.33199999999999</v>
          </cell>
          <cell r="I67">
            <v>36.295000000000002</v>
          </cell>
          <cell r="J67">
            <v>296.89100000000002</v>
          </cell>
          <cell r="K67">
            <v>339.72899999999998</v>
          </cell>
          <cell r="L67">
            <v>-6.5429999999999495</v>
          </cell>
        </row>
        <row r="68">
          <cell r="C68">
            <v>830.94399999999996</v>
          </cell>
          <cell r="D68">
            <v>53.19</v>
          </cell>
          <cell r="E68">
            <v>605.50800000000004</v>
          </cell>
          <cell r="F68">
            <v>537.16899999999998</v>
          </cell>
          <cell r="G68">
            <v>121.52900000000011</v>
          </cell>
          <cell r="H68">
            <v>271.327</v>
          </cell>
          <cell r="I68">
            <v>183.80500000000001</v>
          </cell>
          <cell r="J68">
            <v>226.01599999999999</v>
          </cell>
          <cell r="K68">
            <v>275.19400000000002</v>
          </cell>
          <cell r="L68">
            <v>134.62700000000001</v>
          </cell>
        </row>
        <row r="69">
          <cell r="C69">
            <v>1589.4929999999999</v>
          </cell>
          <cell r="D69">
            <v>72.19</v>
          </cell>
          <cell r="E69">
            <v>1208.386</v>
          </cell>
          <cell r="F69">
            <v>927.07</v>
          </cell>
          <cell r="G69">
            <v>353.50599999999997</v>
          </cell>
          <cell r="H69">
            <v>760.67100000000005</v>
          </cell>
          <cell r="I69">
            <v>-31.038</v>
          </cell>
          <cell r="J69">
            <v>581.97699999999998</v>
          </cell>
          <cell r="K69">
            <v>463.53399999999999</v>
          </cell>
          <cell r="L69">
            <v>87.404999999999973</v>
          </cell>
        </row>
        <row r="70">
          <cell r="C70">
            <v>1180.075</v>
          </cell>
          <cell r="D70">
            <v>78.534000000000006</v>
          </cell>
          <cell r="E70">
            <v>823.298</v>
          </cell>
          <cell r="F70">
            <v>772.27599999999995</v>
          </cell>
          <cell r="G70">
            <v>129.55600000000004</v>
          </cell>
          <cell r="H70">
            <v>548.428</v>
          </cell>
          <cell r="I70">
            <v>33.219000000000001</v>
          </cell>
          <cell r="J70">
            <v>391.52</v>
          </cell>
          <cell r="K70">
            <v>386.13799999999998</v>
          </cell>
          <cell r="L70">
            <v>38.600999999999999</v>
          </cell>
        </row>
        <row r="71">
          <cell r="C71">
            <v>776.27499999999998</v>
          </cell>
          <cell r="D71">
            <v>30.472000000000001</v>
          </cell>
          <cell r="E71">
            <v>552.62300000000005</v>
          </cell>
          <cell r="F71">
            <v>493.38200000000001</v>
          </cell>
          <cell r="G71">
            <v>89.713000000000022</v>
          </cell>
          <cell r="H71">
            <v>373.93200000000002</v>
          </cell>
          <cell r="I71">
            <v>1.2170000000000001</v>
          </cell>
          <cell r="J71">
            <v>275.52</v>
          </cell>
          <cell r="K71">
            <v>246.691</v>
          </cell>
          <cell r="L71">
            <v>30.045999999999964</v>
          </cell>
        </row>
        <row r="72">
          <cell r="C72">
            <v>843.32299999999998</v>
          </cell>
          <cell r="D72">
            <v>365.34</v>
          </cell>
          <cell r="E72">
            <v>447.03899999999999</v>
          </cell>
          <cell r="F72">
            <v>705.31399999999996</v>
          </cell>
          <cell r="G72">
            <v>107.06499999999994</v>
          </cell>
          <cell r="H72">
            <v>402.19900000000001</v>
          </cell>
          <cell r="I72">
            <v>166.95</v>
          </cell>
          <cell r="J72">
            <v>221.89500000000001</v>
          </cell>
          <cell r="K72">
            <v>352.65699999999998</v>
          </cell>
          <cell r="L72">
            <v>36.188000000000045</v>
          </cell>
        </row>
        <row r="73">
          <cell r="C73">
            <v>807.221</v>
          </cell>
          <cell r="D73">
            <v>-1.66</v>
          </cell>
          <cell r="E73">
            <v>643.34299999999996</v>
          </cell>
          <cell r="F73">
            <v>451.16899999999998</v>
          </cell>
          <cell r="G73">
            <v>190.51400000000001</v>
          </cell>
          <cell r="H73">
            <v>372.24400000000003</v>
          </cell>
          <cell r="I73">
            <v>7.1050000000000004</v>
          </cell>
          <cell r="J73">
            <v>300.13400000000001</v>
          </cell>
          <cell r="K73">
            <v>225.583</v>
          </cell>
          <cell r="L73">
            <v>81.656000000000034</v>
          </cell>
        </row>
        <row r="74">
          <cell r="C74">
            <v>1290.9480000000001</v>
          </cell>
          <cell r="D74">
            <v>516.37400000000002</v>
          </cell>
          <cell r="E74">
            <v>933.7</v>
          </cell>
          <cell r="F74">
            <v>971.92700000000002</v>
          </cell>
          <cell r="G74">
            <v>478.14700000000005</v>
          </cell>
          <cell r="H74">
            <v>601.221</v>
          </cell>
          <cell r="I74">
            <v>178.97499999999999</v>
          </cell>
          <cell r="J74">
            <v>449.51</v>
          </cell>
          <cell r="K74">
            <v>487.87099999999998</v>
          </cell>
          <cell r="L74">
            <v>140.61400000000003</v>
          </cell>
        </row>
        <row r="75">
          <cell r="C75">
            <v>498.57499999999999</v>
          </cell>
          <cell r="D75">
            <v>5.1310000000000002</v>
          </cell>
          <cell r="E75">
            <v>323.70999999999998</v>
          </cell>
          <cell r="F75">
            <v>308.28100000000001</v>
          </cell>
          <cell r="G75">
            <v>20.560000000000002</v>
          </cell>
          <cell r="H75">
            <v>224.98500000000001</v>
          </cell>
          <cell r="I75">
            <v>7.7910000000000004</v>
          </cell>
          <cell r="J75">
            <v>154.179</v>
          </cell>
          <cell r="K75">
            <v>154.14099999999999</v>
          </cell>
          <cell r="L75">
            <v>7.8290000000000077</v>
          </cell>
        </row>
        <row r="76">
          <cell r="C76">
            <v>1261.5260000000001</v>
          </cell>
          <cell r="D76">
            <v>151.52500000000001</v>
          </cell>
          <cell r="E76">
            <v>1012.304</v>
          </cell>
          <cell r="F76">
            <v>715.86</v>
          </cell>
          <cell r="G76">
            <v>447.96899999999994</v>
          </cell>
          <cell r="H76">
            <v>582.19000000000005</v>
          </cell>
          <cell r="I76">
            <v>8.2889999999999997</v>
          </cell>
          <cell r="J76">
            <v>469.60599999999999</v>
          </cell>
          <cell r="K76">
            <v>357.93</v>
          </cell>
          <cell r="L76">
            <v>119.96499999999997</v>
          </cell>
        </row>
        <row r="77">
          <cell r="C77">
            <v>2233.7370000000001</v>
          </cell>
          <cell r="D77">
            <v>220.34700000000001</v>
          </cell>
          <cell r="E77">
            <v>1434.383</v>
          </cell>
          <cell r="F77">
            <v>1418.4290000000001</v>
          </cell>
          <cell r="G77">
            <v>236.30099999999993</v>
          </cell>
          <cell r="H77">
            <v>872.47500000000002</v>
          </cell>
          <cell r="I77">
            <v>282.10500000000002</v>
          </cell>
          <cell r="J77">
            <v>693.51199999999994</v>
          </cell>
          <cell r="K77">
            <v>709.21400000000006</v>
          </cell>
          <cell r="L77">
            <v>266.40299999999991</v>
          </cell>
        </row>
        <row r="78">
          <cell r="C78">
            <v>1224.807</v>
          </cell>
          <cell r="D78">
            <v>-81.709000000000003</v>
          </cell>
          <cell r="E78">
            <v>919.827</v>
          </cell>
          <cell r="F78">
            <v>702.99800000000005</v>
          </cell>
          <cell r="G78">
            <v>135.11999999999989</v>
          </cell>
          <cell r="H78">
            <v>565.17999999999995</v>
          </cell>
          <cell r="I78">
            <v>-44.91</v>
          </cell>
          <cell r="J78">
            <v>432.495</v>
          </cell>
          <cell r="K78">
            <v>351.5</v>
          </cell>
          <cell r="L78">
            <v>36.085000000000036</v>
          </cell>
        </row>
        <row r="79">
          <cell r="C79">
            <v>1336.09</v>
          </cell>
          <cell r="D79">
            <v>23.483000000000001</v>
          </cell>
          <cell r="E79">
            <v>991.46299999999997</v>
          </cell>
          <cell r="F79">
            <v>829.01</v>
          </cell>
          <cell r="G79">
            <v>185.93599999999992</v>
          </cell>
          <cell r="H79">
            <v>574.26900000000001</v>
          </cell>
          <cell r="I79">
            <v>53.000999999999998</v>
          </cell>
          <cell r="J79">
            <v>437.75900000000001</v>
          </cell>
          <cell r="K79">
            <v>414.50900000000001</v>
          </cell>
          <cell r="L79">
            <v>76.250999999999976</v>
          </cell>
        </row>
        <row r="80">
          <cell r="C80">
            <v>1244.941</v>
          </cell>
          <cell r="D80">
            <v>-7.2809999999999997</v>
          </cell>
          <cell r="E80">
            <v>909.56799999999998</v>
          </cell>
          <cell r="F80">
            <v>741.43499999999995</v>
          </cell>
          <cell r="G80">
            <v>160.85200000000009</v>
          </cell>
          <cell r="H80">
            <v>534.83399999999995</v>
          </cell>
          <cell r="I80">
            <v>24.385000000000002</v>
          </cell>
          <cell r="J80">
            <v>394.68099999999998</v>
          </cell>
          <cell r="K80">
            <v>370.71499999999997</v>
          </cell>
          <cell r="L80">
            <v>48.350999999999999</v>
          </cell>
        </row>
        <row r="81">
          <cell r="C81">
            <v>1317.3240000000001</v>
          </cell>
          <cell r="D81">
            <v>200.71199999999999</v>
          </cell>
          <cell r="E81">
            <v>985.34100000000001</v>
          </cell>
          <cell r="F81">
            <v>868.25300000000004</v>
          </cell>
          <cell r="G81">
            <v>317.79999999999984</v>
          </cell>
          <cell r="H81">
            <v>899.18899999999996</v>
          </cell>
          <cell r="I81">
            <v>-44.813000000000002</v>
          </cell>
          <cell r="J81">
            <v>682.7</v>
          </cell>
          <cell r="K81">
            <v>434.12700000000001</v>
          </cell>
          <cell r="L81">
            <v>203.76000000000005</v>
          </cell>
        </row>
        <row r="82">
          <cell r="C82">
            <v>946.25699999999995</v>
          </cell>
          <cell r="D82">
            <v>16.164999999999999</v>
          </cell>
          <cell r="E82">
            <v>681.88699999999994</v>
          </cell>
          <cell r="F82">
            <v>567.1</v>
          </cell>
          <cell r="G82">
            <v>130.95199999999988</v>
          </cell>
          <cell r="H82">
            <v>409.53899999999999</v>
          </cell>
          <cell r="I82">
            <v>20.998999999999999</v>
          </cell>
          <cell r="J82">
            <v>306.26799999999997</v>
          </cell>
          <cell r="K82">
            <v>283.55</v>
          </cell>
          <cell r="L82">
            <v>43.716999999999985</v>
          </cell>
        </row>
        <row r="83">
          <cell r="C83">
            <v>477.41800000000001</v>
          </cell>
          <cell r="D83">
            <v>-43.165999999999997</v>
          </cell>
          <cell r="E83">
            <v>358.44600000000003</v>
          </cell>
          <cell r="F83">
            <v>248.792</v>
          </cell>
          <cell r="G83">
            <v>66.488000000000028</v>
          </cell>
          <cell r="H83">
            <v>210.05600000000001</v>
          </cell>
          <cell r="I83">
            <v>-13.46</v>
          </cell>
          <cell r="J83">
            <v>157.73599999999999</v>
          </cell>
          <cell r="K83">
            <v>124.396</v>
          </cell>
          <cell r="L83">
            <v>19.879999999999981</v>
          </cell>
        </row>
        <row r="84">
          <cell r="C84">
            <v>328.149</v>
          </cell>
          <cell r="D84">
            <v>150.94900000000001</v>
          </cell>
          <cell r="E84">
            <v>230.55</v>
          </cell>
          <cell r="F84">
            <v>272.14</v>
          </cell>
          <cell r="G84">
            <v>109.35900000000004</v>
          </cell>
          <cell r="H84">
            <v>184.87799999999999</v>
          </cell>
          <cell r="I84">
            <v>55.061</v>
          </cell>
          <cell r="J84">
            <v>112.86499999999999</v>
          </cell>
          <cell r="K84">
            <v>136.071</v>
          </cell>
          <cell r="L84">
            <v>31.85499999999999</v>
          </cell>
        </row>
      </sheetData>
      <sheetData sheetId="19">
        <row r="11">
          <cell r="E11">
            <v>117.24</v>
          </cell>
          <cell r="G11">
            <v>50.104640000000003</v>
          </cell>
          <cell r="I11">
            <v>48.090629999999997</v>
          </cell>
          <cell r="J11">
            <v>1.5893699999999999</v>
          </cell>
          <cell r="K11">
            <v>1.5893699999999999</v>
          </cell>
        </row>
        <row r="12">
          <cell r="E12">
            <v>103.79</v>
          </cell>
          <cell r="G12">
            <v>56.35615</v>
          </cell>
          <cell r="I12">
            <v>54.187890000000003</v>
          </cell>
          <cell r="J12">
            <v>1.5021100000000001</v>
          </cell>
          <cell r="K12">
            <v>1.5021100000000001</v>
          </cell>
        </row>
        <row r="13">
          <cell r="E13">
            <v>202.24</v>
          </cell>
          <cell r="G13">
            <v>167.64926</v>
          </cell>
          <cell r="I13">
            <v>167.57</v>
          </cell>
          <cell r="J13">
            <v>0</v>
          </cell>
          <cell r="K13">
            <v>0</v>
          </cell>
        </row>
        <row r="14">
          <cell r="E14">
            <v>89.71</v>
          </cell>
          <cell r="G14">
            <v>47.505090000000003</v>
          </cell>
          <cell r="I14">
            <v>47.323500000000003</v>
          </cell>
          <cell r="J14">
            <v>0.1865</v>
          </cell>
          <cell r="K14">
            <v>0.1865</v>
          </cell>
        </row>
        <row r="15">
          <cell r="E15">
            <v>65.599999999999994</v>
          </cell>
          <cell r="G15">
            <v>33.165349999999997</v>
          </cell>
          <cell r="I15">
            <v>33.159999999999997</v>
          </cell>
          <cell r="J15">
            <v>0</v>
          </cell>
          <cell r="K15">
            <v>0</v>
          </cell>
        </row>
        <row r="16">
          <cell r="E16">
            <v>179.09</v>
          </cell>
          <cell r="G16">
            <v>82.056030000000007</v>
          </cell>
          <cell r="I16">
            <v>81.355860000000007</v>
          </cell>
          <cell r="J16">
            <v>0.53413999999999995</v>
          </cell>
          <cell r="K16">
            <v>0.53413999999999995</v>
          </cell>
        </row>
        <row r="17">
          <cell r="E17">
            <v>130.83000000000001</v>
          </cell>
          <cell r="G17">
            <v>118.0264</v>
          </cell>
          <cell r="I17">
            <v>63.692860000000003</v>
          </cell>
          <cell r="J17">
            <v>7.1399999999999996E-3</v>
          </cell>
          <cell r="K17">
            <v>7.1399999999999996E-3</v>
          </cell>
        </row>
        <row r="18">
          <cell r="E18">
            <v>43.04</v>
          </cell>
          <cell r="G18">
            <v>21.636399999999998</v>
          </cell>
          <cell r="I18">
            <v>21.25</v>
          </cell>
          <cell r="J18">
            <v>0</v>
          </cell>
          <cell r="K18">
            <v>0</v>
          </cell>
        </row>
        <row r="19">
          <cell r="E19">
            <v>199.74</v>
          </cell>
          <cell r="G19">
            <v>176.44215</v>
          </cell>
          <cell r="I19">
            <v>92.84</v>
          </cell>
          <cell r="J19">
            <v>0</v>
          </cell>
          <cell r="K19">
            <v>0</v>
          </cell>
        </row>
        <row r="20">
          <cell r="E20">
            <v>131.91</v>
          </cell>
          <cell r="G20">
            <v>64.959999999999994</v>
          </cell>
          <cell r="I20">
            <v>64.959999999999994</v>
          </cell>
          <cell r="J20">
            <v>0</v>
          </cell>
          <cell r="K20">
            <v>0</v>
          </cell>
        </row>
        <row r="21">
          <cell r="E21">
            <v>119.38</v>
          </cell>
          <cell r="G21">
            <v>34.87341</v>
          </cell>
          <cell r="I21">
            <v>34.87341</v>
          </cell>
          <cell r="J21">
            <v>0</v>
          </cell>
          <cell r="K21">
            <v>0</v>
          </cell>
        </row>
        <row r="22">
          <cell r="E22">
            <v>109.88</v>
          </cell>
          <cell r="G22">
            <v>55.050080000000001</v>
          </cell>
          <cell r="I22">
            <v>54.58</v>
          </cell>
          <cell r="J22">
            <v>0</v>
          </cell>
          <cell r="K22">
            <v>0</v>
          </cell>
        </row>
        <row r="23">
          <cell r="E23">
            <v>133.9</v>
          </cell>
          <cell r="G23">
            <v>121.36217000000001</v>
          </cell>
          <cell r="I23">
            <v>24.0291</v>
          </cell>
          <cell r="J23">
            <v>0</v>
          </cell>
          <cell r="K23">
            <v>0</v>
          </cell>
        </row>
        <row r="24">
          <cell r="E24">
            <v>146.68</v>
          </cell>
          <cell r="G24">
            <v>85.994140000000002</v>
          </cell>
          <cell r="I24">
            <v>70.487189999999998</v>
          </cell>
          <cell r="J24">
            <v>6.0589999999999998E-2</v>
          </cell>
          <cell r="K24">
            <v>0</v>
          </cell>
        </row>
        <row r="25">
          <cell r="E25">
            <v>110.53</v>
          </cell>
          <cell r="G25">
            <v>49.574069999999999</v>
          </cell>
          <cell r="I25">
            <v>49.007660000000001</v>
          </cell>
          <cell r="J25">
            <v>0.57233999999999996</v>
          </cell>
          <cell r="K25">
            <v>0.57233999999999996</v>
          </cell>
        </row>
        <row r="26">
          <cell r="E26">
            <v>65.760000000000005</v>
          </cell>
          <cell r="G26">
            <v>47.936630000000001</v>
          </cell>
          <cell r="I26">
            <v>28.26</v>
          </cell>
          <cell r="J26">
            <v>0</v>
          </cell>
          <cell r="K26">
            <v>0</v>
          </cell>
        </row>
        <row r="27">
          <cell r="E27">
            <v>118.93</v>
          </cell>
          <cell r="G27">
            <v>58.810809999999996</v>
          </cell>
          <cell r="I27">
            <v>57.83</v>
          </cell>
          <cell r="J27">
            <v>0</v>
          </cell>
          <cell r="K27">
            <v>0</v>
          </cell>
        </row>
        <row r="28">
          <cell r="E28">
            <v>130.06</v>
          </cell>
          <cell r="G28">
            <v>65.000619999999998</v>
          </cell>
          <cell r="I28">
            <v>60.67183</v>
          </cell>
          <cell r="J28">
            <v>0</v>
          </cell>
          <cell r="K28">
            <v>0</v>
          </cell>
        </row>
        <row r="29">
          <cell r="E29">
            <v>103.77</v>
          </cell>
          <cell r="G29">
            <v>50.624209999999998</v>
          </cell>
          <cell r="I29">
            <v>50.62</v>
          </cell>
          <cell r="J29">
            <v>0</v>
          </cell>
          <cell r="K29">
            <v>0</v>
          </cell>
        </row>
        <row r="30">
          <cell r="E30">
            <v>75.02</v>
          </cell>
          <cell r="G30">
            <v>42.342599999999997</v>
          </cell>
          <cell r="I30">
            <v>30.405390000000001</v>
          </cell>
          <cell r="J30">
            <v>0</v>
          </cell>
          <cell r="K30">
            <v>0</v>
          </cell>
        </row>
        <row r="31">
          <cell r="E31">
            <v>75.180000000000007</v>
          </cell>
          <cell r="G31">
            <v>33.251860000000001</v>
          </cell>
          <cell r="I31">
            <v>33.25</v>
          </cell>
          <cell r="J31">
            <v>0</v>
          </cell>
          <cell r="K31">
            <v>0</v>
          </cell>
        </row>
        <row r="32">
          <cell r="E32">
            <v>135.05000000000001</v>
          </cell>
          <cell r="G32">
            <v>54.35</v>
          </cell>
          <cell r="I32">
            <v>54.35</v>
          </cell>
          <cell r="J32">
            <v>0.91315000000000002</v>
          </cell>
          <cell r="K32">
            <v>0</v>
          </cell>
        </row>
        <row r="33">
          <cell r="E33">
            <v>77.400000000000006</v>
          </cell>
          <cell r="G33">
            <v>49.437170000000002</v>
          </cell>
          <cell r="I33">
            <v>36.8279</v>
          </cell>
          <cell r="J33">
            <v>1.1321000000000001</v>
          </cell>
          <cell r="K33">
            <v>1.1321000000000001</v>
          </cell>
        </row>
        <row r="34">
          <cell r="E34">
            <v>104.52</v>
          </cell>
          <cell r="G34">
            <v>50.473170000000003</v>
          </cell>
          <cell r="I34">
            <v>50.47</v>
          </cell>
          <cell r="J34">
            <v>0</v>
          </cell>
          <cell r="K34">
            <v>0</v>
          </cell>
        </row>
        <row r="35">
          <cell r="E35">
            <v>89.97</v>
          </cell>
          <cell r="G35">
            <v>83.473129999999998</v>
          </cell>
          <cell r="I35">
            <v>47.1</v>
          </cell>
          <cell r="J35">
            <v>0</v>
          </cell>
          <cell r="K35">
            <v>0</v>
          </cell>
        </row>
        <row r="36">
          <cell r="E36">
            <v>128.94</v>
          </cell>
          <cell r="G36">
            <v>55.024290000000001</v>
          </cell>
          <cell r="I36">
            <v>55.024290000000001</v>
          </cell>
          <cell r="J36">
            <v>2.3900000000000002E-3</v>
          </cell>
          <cell r="K36">
            <v>2.3900000000000002E-3</v>
          </cell>
        </row>
        <row r="37">
          <cell r="E37">
            <v>79.72</v>
          </cell>
          <cell r="G37">
            <v>35.295380000000002</v>
          </cell>
          <cell r="I37">
            <v>34.65</v>
          </cell>
          <cell r="J37">
            <v>0</v>
          </cell>
          <cell r="K37">
            <v>0</v>
          </cell>
        </row>
        <row r="38">
          <cell r="E38">
            <v>44.93</v>
          </cell>
          <cell r="G38">
            <v>21.46866</v>
          </cell>
          <cell r="I38">
            <v>20.221</v>
          </cell>
          <cell r="J38">
            <v>0.85899999999999999</v>
          </cell>
          <cell r="K38">
            <v>0.85899999999999999</v>
          </cell>
        </row>
        <row r="39">
          <cell r="E39">
            <v>147.08000000000001</v>
          </cell>
          <cell r="G39">
            <v>138.47603000000001</v>
          </cell>
          <cell r="I39">
            <v>0</v>
          </cell>
          <cell r="J39">
            <v>0</v>
          </cell>
          <cell r="K39">
            <v>0</v>
          </cell>
        </row>
        <row r="40">
          <cell r="E40">
            <v>45.73</v>
          </cell>
          <cell r="G40">
            <v>21.858139999999999</v>
          </cell>
          <cell r="I40">
            <v>21.45</v>
          </cell>
          <cell r="J40">
            <v>0</v>
          </cell>
          <cell r="K40">
            <v>0</v>
          </cell>
        </row>
        <row r="41">
          <cell r="E41">
            <v>161.54</v>
          </cell>
          <cell r="G41">
            <v>71.44323</v>
          </cell>
          <cell r="I41">
            <v>70.930000000000007</v>
          </cell>
          <cell r="J41">
            <v>4.15761</v>
          </cell>
          <cell r="K41">
            <v>0</v>
          </cell>
        </row>
        <row r="42">
          <cell r="E42">
            <v>154.24</v>
          </cell>
          <cell r="G42">
            <v>111.55898000000001</v>
          </cell>
          <cell r="I42">
            <v>65.739999999999995</v>
          </cell>
          <cell r="J42">
            <v>0</v>
          </cell>
          <cell r="K42">
            <v>0</v>
          </cell>
        </row>
        <row r="43">
          <cell r="E43">
            <v>56.84</v>
          </cell>
          <cell r="G43">
            <v>43.135779999999997</v>
          </cell>
          <cell r="I43">
            <v>24.91</v>
          </cell>
          <cell r="J43">
            <v>0.41289999999999999</v>
          </cell>
          <cell r="K43">
            <v>0</v>
          </cell>
        </row>
        <row r="44">
          <cell r="E44">
            <v>221.22</v>
          </cell>
          <cell r="G44">
            <v>93.912090000000006</v>
          </cell>
          <cell r="I44">
            <v>93.9</v>
          </cell>
          <cell r="J44">
            <v>6.2599999999999999E-3</v>
          </cell>
          <cell r="K44">
            <v>0</v>
          </cell>
        </row>
        <row r="45">
          <cell r="E45">
            <v>59.82</v>
          </cell>
          <cell r="G45">
            <v>45.547899999999998</v>
          </cell>
          <cell r="I45">
            <v>25.763369999999998</v>
          </cell>
          <cell r="J45">
            <v>0.29663</v>
          </cell>
          <cell r="K45">
            <v>0.29663</v>
          </cell>
        </row>
        <row r="46">
          <cell r="E46">
            <v>66.739999999999995</v>
          </cell>
          <cell r="G46">
            <v>31.002890000000001</v>
          </cell>
          <cell r="I46">
            <v>30.7</v>
          </cell>
          <cell r="J46">
            <v>0</v>
          </cell>
          <cell r="K46">
            <v>0</v>
          </cell>
        </row>
        <row r="47">
          <cell r="E47">
            <v>61.61</v>
          </cell>
          <cell r="G47">
            <v>28.203489999999999</v>
          </cell>
          <cell r="I47">
            <v>27.87</v>
          </cell>
          <cell r="J47">
            <v>0</v>
          </cell>
          <cell r="K47">
            <v>0</v>
          </cell>
        </row>
        <row r="48">
          <cell r="E48">
            <v>66.8</v>
          </cell>
          <cell r="G48">
            <v>28.782979999999998</v>
          </cell>
          <cell r="I48">
            <v>8.0960000000000001</v>
          </cell>
          <cell r="J48">
            <v>0</v>
          </cell>
          <cell r="K48">
            <v>0</v>
          </cell>
        </row>
        <row r="49">
          <cell r="E49">
            <v>200.73</v>
          </cell>
          <cell r="G49">
            <v>27.500900000000001</v>
          </cell>
          <cell r="I49">
            <v>27.5</v>
          </cell>
          <cell r="J49">
            <v>0</v>
          </cell>
          <cell r="K49">
            <v>0</v>
          </cell>
        </row>
        <row r="50">
          <cell r="E50">
            <v>66.709999999999994</v>
          </cell>
          <cell r="G50">
            <v>33.086599999999997</v>
          </cell>
          <cell r="I50">
            <v>32.367669999999997</v>
          </cell>
          <cell r="J50">
            <v>0.29232999999999998</v>
          </cell>
          <cell r="K50">
            <v>0.29232999999999998</v>
          </cell>
        </row>
        <row r="51">
          <cell r="E51">
            <v>78.510000000000005</v>
          </cell>
          <cell r="G51">
            <v>37.809100000000001</v>
          </cell>
          <cell r="I51">
            <v>37.809100000000001</v>
          </cell>
          <cell r="J51">
            <v>0</v>
          </cell>
          <cell r="K51">
            <v>0</v>
          </cell>
        </row>
        <row r="52">
          <cell r="E52">
            <v>68.03</v>
          </cell>
          <cell r="G52">
            <v>57.034059999999997</v>
          </cell>
          <cell r="I52">
            <v>11.1008</v>
          </cell>
          <cell r="J52">
            <v>0</v>
          </cell>
          <cell r="K52">
            <v>0</v>
          </cell>
        </row>
        <row r="53">
          <cell r="E53">
            <v>87.75</v>
          </cell>
          <cell r="G53">
            <v>73.620890000000003</v>
          </cell>
          <cell r="I53">
            <v>46.75</v>
          </cell>
          <cell r="J53">
            <v>0</v>
          </cell>
          <cell r="K53">
            <v>0</v>
          </cell>
        </row>
        <row r="54">
          <cell r="E54">
            <v>65.53</v>
          </cell>
          <cell r="G54">
            <v>59.385100000000001</v>
          </cell>
          <cell r="I54">
            <v>38.619999999999997</v>
          </cell>
          <cell r="J54">
            <v>0</v>
          </cell>
          <cell r="K54">
            <v>0</v>
          </cell>
        </row>
        <row r="55">
          <cell r="E55">
            <v>73.319999999999993</v>
          </cell>
          <cell r="G55">
            <v>41.339149999999997</v>
          </cell>
          <cell r="I55">
            <v>34.17</v>
          </cell>
          <cell r="J55">
            <v>0</v>
          </cell>
          <cell r="K55">
            <v>0</v>
          </cell>
        </row>
        <row r="56">
          <cell r="E56">
            <v>157.43</v>
          </cell>
          <cell r="G56">
            <v>84.641900000000007</v>
          </cell>
          <cell r="I56">
            <v>83.83</v>
          </cell>
          <cell r="J56">
            <v>0</v>
          </cell>
          <cell r="K56">
            <v>0</v>
          </cell>
        </row>
        <row r="57">
          <cell r="E57">
            <v>224.72</v>
          </cell>
          <cell r="G57">
            <v>112.55</v>
          </cell>
          <cell r="I57">
            <v>112.55</v>
          </cell>
          <cell r="J57">
            <v>0</v>
          </cell>
          <cell r="K57">
            <v>0</v>
          </cell>
        </row>
        <row r="58">
          <cell r="E58">
            <v>71.010000000000005</v>
          </cell>
          <cell r="G58">
            <v>42.40992</v>
          </cell>
          <cell r="I58">
            <v>33.338439999999999</v>
          </cell>
          <cell r="J58">
            <v>0.80156000000000005</v>
          </cell>
          <cell r="K58">
            <v>0.80156000000000005</v>
          </cell>
        </row>
        <row r="59">
          <cell r="E59">
            <v>102.98</v>
          </cell>
          <cell r="G59">
            <v>46.502330000000001</v>
          </cell>
          <cell r="I59">
            <v>45.979089999999999</v>
          </cell>
          <cell r="J59">
            <v>0.68091000000000002</v>
          </cell>
          <cell r="K59">
            <v>0.68091000000000002</v>
          </cell>
        </row>
        <row r="60">
          <cell r="E60">
            <v>56.01</v>
          </cell>
          <cell r="G60">
            <v>24.142109999999999</v>
          </cell>
          <cell r="I60">
            <v>23.71</v>
          </cell>
          <cell r="J60">
            <v>0.54634000000000005</v>
          </cell>
          <cell r="K60">
            <v>0</v>
          </cell>
        </row>
        <row r="61">
          <cell r="E61">
            <v>121.86</v>
          </cell>
          <cell r="G61">
            <v>90.800700000000006</v>
          </cell>
          <cell r="I61">
            <v>55.9</v>
          </cell>
          <cell r="J61">
            <v>0</v>
          </cell>
          <cell r="K61">
            <v>0</v>
          </cell>
        </row>
        <row r="62">
          <cell r="E62">
            <v>74</v>
          </cell>
          <cell r="G62">
            <v>61.562910000000002</v>
          </cell>
          <cell r="I62">
            <v>30.85</v>
          </cell>
          <cell r="J62">
            <v>0</v>
          </cell>
          <cell r="K62">
            <v>0</v>
          </cell>
        </row>
        <row r="63">
          <cell r="E63">
            <v>80.510000000000005</v>
          </cell>
          <cell r="G63">
            <v>55.118720000000003</v>
          </cell>
          <cell r="I63">
            <v>41.05</v>
          </cell>
          <cell r="J63">
            <v>0</v>
          </cell>
          <cell r="K63">
            <v>0</v>
          </cell>
        </row>
        <row r="64">
          <cell r="E64">
            <v>94.42</v>
          </cell>
          <cell r="G64">
            <v>88.192580000000007</v>
          </cell>
          <cell r="I64">
            <v>47.78416</v>
          </cell>
          <cell r="J64">
            <v>8.584E-2</v>
          </cell>
          <cell r="K64">
            <v>8.584E-2</v>
          </cell>
        </row>
        <row r="65">
          <cell r="E65">
            <v>75.95</v>
          </cell>
          <cell r="G65">
            <v>40.732010000000002</v>
          </cell>
          <cell r="I65">
            <v>14.38273</v>
          </cell>
          <cell r="J65">
            <v>0.34727000000000002</v>
          </cell>
          <cell r="K65">
            <v>0.34727000000000002</v>
          </cell>
        </row>
        <row r="66">
          <cell r="E66">
            <v>141.41</v>
          </cell>
          <cell r="G66">
            <v>62.98</v>
          </cell>
          <cell r="I66">
            <v>62.98</v>
          </cell>
          <cell r="J66">
            <v>0</v>
          </cell>
          <cell r="K66">
            <v>0</v>
          </cell>
        </row>
        <row r="67">
          <cell r="E67">
            <v>85.47</v>
          </cell>
          <cell r="G67">
            <v>48.502000000000002</v>
          </cell>
          <cell r="I67">
            <v>38.575249999999997</v>
          </cell>
          <cell r="J67">
            <v>0</v>
          </cell>
          <cell r="K67">
            <v>0</v>
          </cell>
        </row>
        <row r="68">
          <cell r="E68">
            <v>65.27</v>
          </cell>
          <cell r="G68">
            <v>32.922609999999999</v>
          </cell>
          <cell r="I68">
            <v>30.725719999999999</v>
          </cell>
          <cell r="J68">
            <v>1.46428</v>
          </cell>
          <cell r="K68">
            <v>1.46428</v>
          </cell>
        </row>
        <row r="69">
          <cell r="E69">
            <v>82.88</v>
          </cell>
          <cell r="G69">
            <v>57.081490000000002</v>
          </cell>
          <cell r="I69">
            <v>36.869790000000002</v>
          </cell>
          <cell r="J69">
            <v>2.1000000000000001E-4</v>
          </cell>
          <cell r="K69">
            <v>2.1000000000000001E-4</v>
          </cell>
        </row>
        <row r="70">
          <cell r="E70">
            <v>138.77000000000001</v>
          </cell>
          <cell r="G70">
            <v>59.618839999999999</v>
          </cell>
          <cell r="I70">
            <v>59.50853</v>
          </cell>
          <cell r="J70">
            <v>0.22147</v>
          </cell>
          <cell r="K70">
            <v>0.22147</v>
          </cell>
        </row>
        <row r="71">
          <cell r="E71">
            <v>116.56</v>
          </cell>
          <cell r="G71">
            <v>77.948949999999996</v>
          </cell>
          <cell r="I71">
            <v>50.427950000000003</v>
          </cell>
          <cell r="J71">
            <v>0</v>
          </cell>
          <cell r="K71">
            <v>0</v>
          </cell>
        </row>
        <row r="72">
          <cell r="E72">
            <v>76.69</v>
          </cell>
          <cell r="G72">
            <v>37.068339999999999</v>
          </cell>
          <cell r="I72">
            <v>37.057929999999999</v>
          </cell>
          <cell r="J72">
            <v>2.0699999999999998E-3</v>
          </cell>
          <cell r="K72">
            <v>2.0699999999999998E-3</v>
          </cell>
        </row>
        <row r="73">
          <cell r="E73">
            <v>105.19</v>
          </cell>
          <cell r="G73">
            <v>53.388930000000002</v>
          </cell>
          <cell r="I73">
            <v>42.620229999999999</v>
          </cell>
          <cell r="J73">
            <v>0.32977000000000001</v>
          </cell>
          <cell r="K73">
            <v>0.32977000000000001</v>
          </cell>
        </row>
        <row r="74">
          <cell r="E74">
            <v>72.959999999999994</v>
          </cell>
          <cell r="G74">
            <v>33.146509999999999</v>
          </cell>
          <cell r="I74">
            <v>32.844329999999999</v>
          </cell>
          <cell r="J74">
            <v>0.30567</v>
          </cell>
          <cell r="K74">
            <v>0.30567</v>
          </cell>
        </row>
        <row r="75">
          <cell r="E75">
            <v>158.74</v>
          </cell>
          <cell r="G75">
            <v>106.07595000000001</v>
          </cell>
          <cell r="I75">
            <v>74</v>
          </cell>
          <cell r="J75">
            <v>0</v>
          </cell>
          <cell r="K75">
            <v>0</v>
          </cell>
        </row>
        <row r="76">
          <cell r="E76">
            <v>56.86</v>
          </cell>
          <cell r="G76">
            <v>23.79242</v>
          </cell>
          <cell r="I76">
            <v>8.5083000000000002</v>
          </cell>
          <cell r="J76">
            <v>0</v>
          </cell>
          <cell r="K76">
            <v>0</v>
          </cell>
        </row>
        <row r="77">
          <cell r="E77">
            <v>154.71</v>
          </cell>
          <cell r="G77">
            <v>67.912000000000006</v>
          </cell>
          <cell r="I77">
            <v>67.912000000000006</v>
          </cell>
          <cell r="J77">
            <v>5.17</v>
          </cell>
          <cell r="K77">
            <v>0</v>
          </cell>
        </row>
        <row r="78">
          <cell r="E78">
            <v>218.31</v>
          </cell>
          <cell r="G78">
            <v>107.72121</v>
          </cell>
          <cell r="I78">
            <v>105.9</v>
          </cell>
          <cell r="J78">
            <v>7.5076999999999998</v>
          </cell>
          <cell r="K78">
            <v>0</v>
          </cell>
        </row>
        <row r="79">
          <cell r="E79">
            <v>119.99</v>
          </cell>
          <cell r="G79">
            <v>52.139429999999997</v>
          </cell>
          <cell r="I79">
            <v>52.125219999999999</v>
          </cell>
          <cell r="J79">
            <v>4.7800000000000004E-3</v>
          </cell>
          <cell r="K79">
            <v>4.7800000000000004E-3</v>
          </cell>
        </row>
        <row r="80">
          <cell r="E80">
            <v>132.09</v>
          </cell>
          <cell r="G80">
            <v>88.956530000000001</v>
          </cell>
          <cell r="I80">
            <v>55.45628</v>
          </cell>
          <cell r="J80">
            <v>0.75371999999999995</v>
          </cell>
          <cell r="K80">
            <v>0.75371999999999995</v>
          </cell>
        </row>
        <row r="81">
          <cell r="E81">
            <v>123.6</v>
          </cell>
          <cell r="G81">
            <v>56.248510000000003</v>
          </cell>
          <cell r="I81">
            <v>53.993630000000003</v>
          </cell>
          <cell r="J81">
            <v>1.6063700000000001</v>
          </cell>
          <cell r="K81">
            <v>1.6063700000000001</v>
          </cell>
        </row>
        <row r="82">
          <cell r="E82">
            <v>118.94</v>
          </cell>
          <cell r="G82">
            <v>77.386449999999996</v>
          </cell>
          <cell r="I82">
            <v>77.014949999999999</v>
          </cell>
          <cell r="J82">
            <v>0.19505</v>
          </cell>
          <cell r="K82">
            <v>0.19505</v>
          </cell>
        </row>
        <row r="83">
          <cell r="E83">
            <v>100.61</v>
          </cell>
          <cell r="G83">
            <v>47.026319999999998</v>
          </cell>
          <cell r="I83">
            <v>45.980840000000001</v>
          </cell>
          <cell r="J83">
            <v>1.0491600000000001</v>
          </cell>
          <cell r="K83">
            <v>1.0491600000000001</v>
          </cell>
        </row>
        <row r="84">
          <cell r="E84">
            <v>35.770000000000003</v>
          </cell>
          <cell r="G84">
            <v>35.03266</v>
          </cell>
          <cell r="I84">
            <v>15.289400000000001</v>
          </cell>
          <cell r="J84">
            <v>0.71060000000000001</v>
          </cell>
          <cell r="K84">
            <v>0.71060000000000001</v>
          </cell>
        </row>
        <row r="85">
          <cell r="E85">
            <v>43.06</v>
          </cell>
          <cell r="G85">
            <v>19.706009999999999</v>
          </cell>
          <cell r="I85">
            <v>19.260000000000002</v>
          </cell>
          <cell r="J85">
            <v>0</v>
          </cell>
          <cell r="K85">
            <v>0</v>
          </cell>
        </row>
      </sheetData>
      <sheetData sheetId="20">
        <row r="9">
          <cell r="N9">
            <v>52089.760000000009</v>
          </cell>
        </row>
        <row r="10">
          <cell r="E10">
            <v>1390.7199999999998</v>
          </cell>
          <cell r="H10">
            <v>266.96999999999997</v>
          </cell>
          <cell r="K10">
            <v>1056.8200000000002</v>
          </cell>
          <cell r="N10">
            <v>870.42000000000007</v>
          </cell>
        </row>
        <row r="11">
          <cell r="E11">
            <v>1089.46</v>
          </cell>
          <cell r="H11">
            <v>400.61</v>
          </cell>
          <cell r="K11">
            <v>843.85</v>
          </cell>
          <cell r="N11">
            <v>716.66000000000008</v>
          </cell>
        </row>
        <row r="12">
          <cell r="E12">
            <v>2041.5</v>
          </cell>
          <cell r="H12">
            <v>-141.22</v>
          </cell>
          <cell r="K12">
            <v>1572.6100000000001</v>
          </cell>
          <cell r="N12">
            <v>1294.9000000000001</v>
          </cell>
        </row>
        <row r="13">
          <cell r="E13">
            <v>897.03</v>
          </cell>
          <cell r="H13">
            <v>101.82000000000001</v>
          </cell>
          <cell r="K13">
            <v>681.98</v>
          </cell>
          <cell r="N13">
            <v>546.87</v>
          </cell>
        </row>
        <row r="14">
          <cell r="E14">
            <v>671.15000000000009</v>
          </cell>
          <cell r="H14">
            <v>0.34999999999999964</v>
          </cell>
          <cell r="K14">
            <v>482.43</v>
          </cell>
          <cell r="N14">
            <v>417.1</v>
          </cell>
        </row>
        <row r="15">
          <cell r="E15">
            <v>1956.68</v>
          </cell>
          <cell r="H15">
            <v>263.76</v>
          </cell>
          <cell r="K15">
            <v>1561.02</v>
          </cell>
          <cell r="N15">
            <v>1142.17</v>
          </cell>
        </row>
        <row r="16">
          <cell r="E16">
            <v>1641.41</v>
          </cell>
          <cell r="H16">
            <v>-30.46</v>
          </cell>
          <cell r="K16">
            <v>1245.95</v>
          </cell>
          <cell r="N16">
            <v>963.90000000000009</v>
          </cell>
        </row>
        <row r="17">
          <cell r="E17">
            <v>407.03999999999996</v>
          </cell>
          <cell r="H17">
            <v>101.79</v>
          </cell>
          <cell r="K17">
            <v>318.62</v>
          </cell>
          <cell r="N17">
            <v>249.29000000000002</v>
          </cell>
        </row>
        <row r="18">
          <cell r="E18">
            <v>2383.96</v>
          </cell>
          <cell r="H18">
            <v>36.210000000000008</v>
          </cell>
          <cell r="K18">
            <v>1848.6499999999999</v>
          </cell>
          <cell r="N18">
            <v>1406.3</v>
          </cell>
        </row>
        <row r="19">
          <cell r="E19">
            <v>1511.52</v>
          </cell>
          <cell r="H19">
            <v>133.69999999999999</v>
          </cell>
          <cell r="K19">
            <v>1343.53</v>
          </cell>
          <cell r="N19">
            <v>942.33999999999992</v>
          </cell>
        </row>
        <row r="20">
          <cell r="E20">
            <v>1492.54</v>
          </cell>
          <cell r="H20">
            <v>19.57</v>
          </cell>
          <cell r="K20">
            <v>1101.4000000000001</v>
          </cell>
          <cell r="N20">
            <v>917.63000000000011</v>
          </cell>
        </row>
        <row r="21">
          <cell r="E21">
            <v>1127.26</v>
          </cell>
          <cell r="H21">
            <v>-124.52000000000001</v>
          </cell>
          <cell r="K21">
            <v>847.83</v>
          </cell>
          <cell r="N21">
            <v>614.15</v>
          </cell>
        </row>
        <row r="22">
          <cell r="E22">
            <v>1482.75</v>
          </cell>
          <cell r="H22">
            <v>-293.28999999999996</v>
          </cell>
          <cell r="K22">
            <v>1146.52</v>
          </cell>
          <cell r="N22">
            <v>1134.25</v>
          </cell>
        </row>
        <row r="23">
          <cell r="E23">
            <v>1619.15</v>
          </cell>
          <cell r="H23">
            <v>-74.13</v>
          </cell>
          <cell r="K23">
            <v>1306.8</v>
          </cell>
          <cell r="N23">
            <v>1053.55</v>
          </cell>
        </row>
        <row r="24">
          <cell r="E24">
            <v>1159.5899999999999</v>
          </cell>
          <cell r="H24">
            <v>35.39</v>
          </cell>
          <cell r="K24">
            <v>940.31</v>
          </cell>
          <cell r="N24">
            <v>677.05</v>
          </cell>
        </row>
        <row r="25">
          <cell r="E25">
            <v>708.79</v>
          </cell>
          <cell r="H25">
            <v>-91.44</v>
          </cell>
          <cell r="K25">
            <v>521.34</v>
          </cell>
          <cell r="N25">
            <v>436.71</v>
          </cell>
        </row>
        <row r="26">
          <cell r="E26">
            <v>1055.3499999999999</v>
          </cell>
          <cell r="H26">
            <v>139.85</v>
          </cell>
          <cell r="K26">
            <v>881.37</v>
          </cell>
          <cell r="N26">
            <v>598.89</v>
          </cell>
        </row>
        <row r="27">
          <cell r="E27">
            <v>1278.4000000000001</v>
          </cell>
          <cell r="H27">
            <v>601.29999999999995</v>
          </cell>
          <cell r="K27">
            <v>917.34</v>
          </cell>
          <cell r="N27">
            <v>750.28</v>
          </cell>
        </row>
        <row r="28">
          <cell r="E28">
            <v>1051.27</v>
          </cell>
          <cell r="H28">
            <v>132.66000000000003</v>
          </cell>
          <cell r="K28">
            <v>812.11</v>
          </cell>
          <cell r="N28">
            <v>674.96</v>
          </cell>
        </row>
        <row r="29">
          <cell r="E29">
            <v>788.66000000000008</v>
          </cell>
          <cell r="H29">
            <v>47.17</v>
          </cell>
          <cell r="K29">
            <v>581.22</v>
          </cell>
          <cell r="N29">
            <v>422.2</v>
          </cell>
        </row>
        <row r="30">
          <cell r="E30">
            <v>830.75</v>
          </cell>
          <cell r="H30">
            <v>56.53</v>
          </cell>
          <cell r="K30">
            <v>619.36</v>
          </cell>
          <cell r="N30">
            <v>471.73</v>
          </cell>
        </row>
        <row r="31">
          <cell r="E31">
            <v>1396.8600000000001</v>
          </cell>
          <cell r="H31">
            <v>146.60000000000002</v>
          </cell>
          <cell r="K31">
            <v>1048.0899999999999</v>
          </cell>
          <cell r="N31">
            <v>835.34</v>
          </cell>
        </row>
        <row r="32">
          <cell r="E32">
            <v>881.03</v>
          </cell>
          <cell r="H32">
            <v>-93.46</v>
          </cell>
          <cell r="K32">
            <v>676.04</v>
          </cell>
          <cell r="N32">
            <v>494.39</v>
          </cell>
        </row>
        <row r="33">
          <cell r="E33">
            <v>1077</v>
          </cell>
          <cell r="H33">
            <v>309.81</v>
          </cell>
          <cell r="K33">
            <v>837.84</v>
          </cell>
          <cell r="N33">
            <v>621.22</v>
          </cell>
        </row>
        <row r="34">
          <cell r="E34">
            <v>977.42</v>
          </cell>
          <cell r="H34">
            <v>15.28</v>
          </cell>
          <cell r="K34">
            <v>711.75</v>
          </cell>
          <cell r="N34">
            <v>597.64</v>
          </cell>
        </row>
        <row r="35">
          <cell r="E35">
            <v>1411.75</v>
          </cell>
          <cell r="H35">
            <v>110.91</v>
          </cell>
          <cell r="K35">
            <v>1071.6400000000001</v>
          </cell>
          <cell r="N35">
            <v>876.03</v>
          </cell>
        </row>
        <row r="36">
          <cell r="E36">
            <v>889.5</v>
          </cell>
          <cell r="H36">
            <v>126.85</v>
          </cell>
          <cell r="K36">
            <v>662.25</v>
          </cell>
          <cell r="N36">
            <v>564.29999999999995</v>
          </cell>
        </row>
        <row r="37">
          <cell r="E37">
            <v>477.65999999999997</v>
          </cell>
          <cell r="H37">
            <v>32.6</v>
          </cell>
          <cell r="K37">
            <v>377.76</v>
          </cell>
          <cell r="N37">
            <v>128.35000000000002</v>
          </cell>
        </row>
        <row r="38">
          <cell r="E38">
            <v>1630.08</v>
          </cell>
          <cell r="H38">
            <v>189.81</v>
          </cell>
          <cell r="K38">
            <v>1252.0899999999999</v>
          </cell>
          <cell r="N38">
            <v>979.79</v>
          </cell>
        </row>
        <row r="39">
          <cell r="E39">
            <v>515.03</v>
          </cell>
          <cell r="H39">
            <v>-85.71</v>
          </cell>
          <cell r="K39">
            <v>377.02</v>
          </cell>
          <cell r="N39">
            <v>309.25</v>
          </cell>
        </row>
        <row r="40">
          <cell r="E40">
            <v>1921.4</v>
          </cell>
          <cell r="H40">
            <v>201.04</v>
          </cell>
          <cell r="K40">
            <v>1441.81</v>
          </cell>
          <cell r="N40">
            <v>1167.6200000000001</v>
          </cell>
        </row>
        <row r="41">
          <cell r="E41">
            <v>1667.94</v>
          </cell>
          <cell r="H41">
            <v>-9.7299999999999969</v>
          </cell>
          <cell r="K41">
            <v>1235.1399999999999</v>
          </cell>
          <cell r="N41">
            <v>1067.76</v>
          </cell>
        </row>
        <row r="42">
          <cell r="E42">
            <v>578.04</v>
          </cell>
          <cell r="H42">
            <v>-24.8</v>
          </cell>
          <cell r="K42">
            <v>424.58</v>
          </cell>
          <cell r="N42">
            <v>331.57</v>
          </cell>
        </row>
        <row r="43">
          <cell r="E43">
            <v>2467.8000000000002</v>
          </cell>
          <cell r="H43">
            <v>138.07</v>
          </cell>
          <cell r="K43">
            <v>1903.53</v>
          </cell>
          <cell r="N43">
            <v>1513.19</v>
          </cell>
        </row>
        <row r="44">
          <cell r="E44">
            <v>639.19000000000005</v>
          </cell>
          <cell r="H44">
            <v>-25.080000000000002</v>
          </cell>
          <cell r="K44">
            <v>474.72</v>
          </cell>
          <cell r="N44">
            <v>390.37</v>
          </cell>
        </row>
        <row r="45">
          <cell r="E45">
            <v>669.43000000000006</v>
          </cell>
          <cell r="H45">
            <v>8.0300000000000011</v>
          </cell>
          <cell r="K45">
            <v>506.11</v>
          </cell>
          <cell r="N45">
            <v>407.9</v>
          </cell>
        </row>
        <row r="46">
          <cell r="E46">
            <v>632.93000000000006</v>
          </cell>
          <cell r="H46">
            <v>41.51</v>
          </cell>
          <cell r="K46">
            <v>476.48</v>
          </cell>
          <cell r="N46">
            <v>412.29999999999995</v>
          </cell>
        </row>
        <row r="47">
          <cell r="E47">
            <v>690.02</v>
          </cell>
          <cell r="H47">
            <v>5.79</v>
          </cell>
          <cell r="K47">
            <v>510.89</v>
          </cell>
          <cell r="N47">
            <v>419.78</v>
          </cell>
        </row>
        <row r="48">
          <cell r="E48">
            <v>2087.2799999999997</v>
          </cell>
          <cell r="H48">
            <v>157.55000000000001</v>
          </cell>
          <cell r="K48">
            <v>1585.27</v>
          </cell>
          <cell r="N48">
            <v>1171.46</v>
          </cell>
        </row>
        <row r="49">
          <cell r="E49">
            <v>667.64</v>
          </cell>
          <cell r="H49">
            <v>102.11</v>
          </cell>
          <cell r="K49">
            <v>534.22</v>
          </cell>
          <cell r="N49">
            <v>445.34999999999997</v>
          </cell>
        </row>
        <row r="50">
          <cell r="E50">
            <v>841.27</v>
          </cell>
          <cell r="H50">
            <v>9.64</v>
          </cell>
          <cell r="K50">
            <v>635.29999999999995</v>
          </cell>
          <cell r="N50">
            <v>551.45000000000005</v>
          </cell>
        </row>
        <row r="51">
          <cell r="E51">
            <v>716.23</v>
          </cell>
          <cell r="H51">
            <v>53.33</v>
          </cell>
          <cell r="K51">
            <v>558.39</v>
          </cell>
          <cell r="N51">
            <v>498.14</v>
          </cell>
        </row>
        <row r="52">
          <cell r="E52">
            <v>887.13999999999987</v>
          </cell>
          <cell r="H52">
            <v>187.17000000000002</v>
          </cell>
          <cell r="K52">
            <v>675.85</v>
          </cell>
          <cell r="N52">
            <v>532.52</v>
          </cell>
        </row>
        <row r="53">
          <cell r="E53">
            <v>766.55</v>
          </cell>
          <cell r="H53">
            <v>96.65</v>
          </cell>
          <cell r="K53">
            <v>569.88</v>
          </cell>
          <cell r="N53">
            <v>490.62</v>
          </cell>
        </row>
        <row r="54">
          <cell r="E54">
            <v>823.37</v>
          </cell>
          <cell r="H54">
            <v>166.14999999999998</v>
          </cell>
          <cell r="K54">
            <v>634.03</v>
          </cell>
          <cell r="N54">
            <v>559.95000000000005</v>
          </cell>
        </row>
        <row r="55">
          <cell r="E55">
            <v>1807.6200000000001</v>
          </cell>
          <cell r="H55">
            <v>8.1200000000000045</v>
          </cell>
          <cell r="K55">
            <v>1351.04</v>
          </cell>
          <cell r="N55">
            <v>1070.6999999999998</v>
          </cell>
        </row>
        <row r="56">
          <cell r="E56">
            <v>2394.92</v>
          </cell>
          <cell r="H56">
            <v>13.879999999999999</v>
          </cell>
          <cell r="K56">
            <v>2061.71</v>
          </cell>
          <cell r="N56">
            <v>1636.1399999999999</v>
          </cell>
        </row>
        <row r="57">
          <cell r="E57">
            <v>726.94</v>
          </cell>
          <cell r="H57">
            <v>205.32</v>
          </cell>
          <cell r="K57">
            <v>588.52</v>
          </cell>
          <cell r="N57">
            <v>456.15</v>
          </cell>
        </row>
        <row r="58">
          <cell r="E58">
            <v>1043.6199999999999</v>
          </cell>
          <cell r="H58">
            <v>10.34</v>
          </cell>
          <cell r="K58">
            <v>824.04</v>
          </cell>
          <cell r="N58">
            <v>715.24</v>
          </cell>
        </row>
        <row r="59">
          <cell r="E59">
            <v>564.27</v>
          </cell>
          <cell r="H59">
            <v>-76.75</v>
          </cell>
          <cell r="K59">
            <v>416.94</v>
          </cell>
          <cell r="N59">
            <v>306.89</v>
          </cell>
        </row>
        <row r="60">
          <cell r="E60">
            <v>1369.8200000000002</v>
          </cell>
          <cell r="H60">
            <v>10.61</v>
          </cell>
          <cell r="K60">
            <v>1066.58</v>
          </cell>
          <cell r="N60">
            <v>823.98</v>
          </cell>
        </row>
        <row r="61">
          <cell r="E61">
            <v>869.65</v>
          </cell>
          <cell r="H61">
            <v>-54.65</v>
          </cell>
          <cell r="K61">
            <v>643.52</v>
          </cell>
          <cell r="N61">
            <v>466.91</v>
          </cell>
        </row>
        <row r="62">
          <cell r="E62">
            <v>877.88</v>
          </cell>
          <cell r="H62">
            <v>4.8099999999999996</v>
          </cell>
          <cell r="K62">
            <v>650.02</v>
          </cell>
          <cell r="N62">
            <v>436.32000000000005</v>
          </cell>
        </row>
        <row r="63">
          <cell r="E63">
            <v>946.64</v>
          </cell>
          <cell r="H63">
            <v>95.47</v>
          </cell>
          <cell r="K63">
            <v>752.31</v>
          </cell>
          <cell r="N63">
            <v>566.29999999999995</v>
          </cell>
        </row>
        <row r="64">
          <cell r="E64">
            <v>692.5</v>
          </cell>
          <cell r="H64">
            <v>-62.78</v>
          </cell>
          <cell r="K64">
            <v>552.21</v>
          </cell>
          <cell r="N64">
            <v>158.30000000000001</v>
          </cell>
        </row>
        <row r="65">
          <cell r="E65">
            <v>1505</v>
          </cell>
          <cell r="H65">
            <v>120.53</v>
          </cell>
          <cell r="K65">
            <v>1153.47</v>
          </cell>
          <cell r="N65">
            <v>892.2</v>
          </cell>
        </row>
        <row r="66">
          <cell r="E66">
            <v>888.14</v>
          </cell>
          <cell r="H66">
            <v>-23.169999999999998</v>
          </cell>
          <cell r="K66">
            <v>683.37</v>
          </cell>
          <cell r="N66">
            <v>555.86</v>
          </cell>
        </row>
        <row r="67">
          <cell r="E67">
            <v>782.97</v>
          </cell>
          <cell r="H67">
            <v>-38.18</v>
          </cell>
          <cell r="K67">
            <v>584.37</v>
          </cell>
          <cell r="N67">
            <v>475.42999999999995</v>
          </cell>
        </row>
        <row r="68">
          <cell r="E68">
            <v>881.06</v>
          </cell>
          <cell r="H68">
            <v>-77.73</v>
          </cell>
          <cell r="K68">
            <v>666.36</v>
          </cell>
          <cell r="N68">
            <v>541.44000000000005</v>
          </cell>
        </row>
        <row r="69">
          <cell r="E69">
            <v>1370.8000000000002</v>
          </cell>
          <cell r="H69">
            <v>275.29999999999995</v>
          </cell>
          <cell r="K69">
            <v>1061.24</v>
          </cell>
          <cell r="N69">
            <v>805.37</v>
          </cell>
        </row>
        <row r="70">
          <cell r="E70">
            <v>1233.3</v>
          </cell>
          <cell r="H70">
            <v>198.24</v>
          </cell>
          <cell r="K70">
            <v>946.53</v>
          </cell>
          <cell r="N70">
            <v>735.33999999999992</v>
          </cell>
        </row>
        <row r="71">
          <cell r="E71">
            <v>799.14</v>
          </cell>
          <cell r="H71">
            <v>124.17000000000002</v>
          </cell>
          <cell r="K71">
            <v>640.57000000000005</v>
          </cell>
          <cell r="N71">
            <v>513.44000000000005</v>
          </cell>
        </row>
        <row r="72">
          <cell r="E72">
            <v>1055.3700000000001</v>
          </cell>
          <cell r="H72">
            <v>11.44</v>
          </cell>
          <cell r="K72">
            <v>814.29</v>
          </cell>
          <cell r="N72">
            <v>627.56000000000006</v>
          </cell>
        </row>
        <row r="73">
          <cell r="E73">
            <v>784.27</v>
          </cell>
          <cell r="H73">
            <v>102.3</v>
          </cell>
          <cell r="K73">
            <v>599.98</v>
          </cell>
          <cell r="N73">
            <v>455.70000000000005</v>
          </cell>
        </row>
        <row r="74">
          <cell r="E74">
            <v>1761.8700000000001</v>
          </cell>
          <cell r="H74">
            <v>207.56</v>
          </cell>
          <cell r="K74">
            <v>1356.4</v>
          </cell>
          <cell r="N74">
            <v>1073.06</v>
          </cell>
        </row>
        <row r="75">
          <cell r="E75">
            <v>676.54</v>
          </cell>
          <cell r="H75">
            <v>1.4000000000000004</v>
          </cell>
          <cell r="K75">
            <v>483.01</v>
          </cell>
          <cell r="N75">
            <v>436.96000000000004</v>
          </cell>
        </row>
        <row r="76">
          <cell r="E76">
            <v>1800.9900000000002</v>
          </cell>
          <cell r="H76">
            <v>-179.9</v>
          </cell>
          <cell r="K76">
            <v>1305.47</v>
          </cell>
          <cell r="N76">
            <v>902.18</v>
          </cell>
        </row>
        <row r="77">
          <cell r="E77">
            <v>2412.0699999999997</v>
          </cell>
          <cell r="H77">
            <v>199.29</v>
          </cell>
          <cell r="K77">
            <v>1894.98</v>
          </cell>
          <cell r="N77">
            <v>1551</v>
          </cell>
        </row>
        <row r="78">
          <cell r="E78">
            <v>1311.1599999999999</v>
          </cell>
          <cell r="H78">
            <v>85.210000000000008</v>
          </cell>
          <cell r="K78">
            <v>1121.7</v>
          </cell>
          <cell r="N78">
            <v>739.48</v>
          </cell>
        </row>
        <row r="79">
          <cell r="E79">
            <v>1363.94</v>
          </cell>
          <cell r="H79">
            <v>12.010000000000002</v>
          </cell>
          <cell r="K79">
            <v>1005.54</v>
          </cell>
          <cell r="N79">
            <v>744.19</v>
          </cell>
        </row>
        <row r="80">
          <cell r="E80">
            <v>1378.89</v>
          </cell>
          <cell r="H80">
            <v>-631.47</v>
          </cell>
          <cell r="K80">
            <v>1041.92</v>
          </cell>
          <cell r="N80">
            <v>809.73</v>
          </cell>
        </row>
        <row r="81">
          <cell r="E81">
            <v>1225.25</v>
          </cell>
          <cell r="H81">
            <v>-86.37</v>
          </cell>
          <cell r="K81">
            <v>1045.2</v>
          </cell>
          <cell r="N81">
            <v>787.48</v>
          </cell>
        </row>
        <row r="82">
          <cell r="E82">
            <v>1119.95</v>
          </cell>
          <cell r="H82">
            <v>97.38</v>
          </cell>
          <cell r="K82">
            <v>862.39</v>
          </cell>
          <cell r="N82">
            <v>642.23</v>
          </cell>
        </row>
        <row r="83">
          <cell r="E83">
            <v>349.86</v>
          </cell>
          <cell r="H83">
            <v>-10.97</v>
          </cell>
          <cell r="K83">
            <v>266.48</v>
          </cell>
          <cell r="N83">
            <v>205.37</v>
          </cell>
        </row>
        <row r="84">
          <cell r="E84">
            <v>468.72</v>
          </cell>
          <cell r="H84">
            <v>9.879999999999999</v>
          </cell>
          <cell r="K84">
            <v>355.88</v>
          </cell>
          <cell r="N84">
            <v>291.17</v>
          </cell>
        </row>
      </sheetData>
      <sheetData sheetId="21">
        <row r="9">
          <cell r="N9">
            <v>34000.839999999997</v>
          </cell>
        </row>
        <row r="10">
          <cell r="E10">
            <v>701.49</v>
          </cell>
          <cell r="H10">
            <v>-58.5</v>
          </cell>
          <cell r="K10">
            <v>509.16999999999996</v>
          </cell>
          <cell r="N10">
            <v>419.51</v>
          </cell>
        </row>
        <row r="11">
          <cell r="E11">
            <v>762.51</v>
          </cell>
          <cell r="H11">
            <v>285.01</v>
          </cell>
          <cell r="K11">
            <v>684.54</v>
          </cell>
          <cell r="N11">
            <v>543.65</v>
          </cell>
        </row>
        <row r="12">
          <cell r="E12">
            <v>1566.91</v>
          </cell>
          <cell r="H12">
            <v>-137.26</v>
          </cell>
          <cell r="K12">
            <v>1237.93</v>
          </cell>
          <cell r="N12">
            <v>923.34999999999991</v>
          </cell>
        </row>
        <row r="13">
          <cell r="E13">
            <v>703.47</v>
          </cell>
          <cell r="H13">
            <v>23.56</v>
          </cell>
          <cell r="K13">
            <v>540.34</v>
          </cell>
          <cell r="N13">
            <v>419.94</v>
          </cell>
        </row>
        <row r="14">
          <cell r="E14">
            <v>499.31</v>
          </cell>
          <cell r="H14">
            <v>-9.39</v>
          </cell>
          <cell r="K14">
            <v>370.68</v>
          </cell>
          <cell r="N14">
            <v>301.40999999999997</v>
          </cell>
        </row>
        <row r="15">
          <cell r="E15">
            <v>1238.83</v>
          </cell>
          <cell r="H15">
            <v>63.079999999999991</v>
          </cell>
          <cell r="K15">
            <v>1011.54</v>
          </cell>
          <cell r="N15">
            <v>708.75</v>
          </cell>
        </row>
        <row r="16">
          <cell r="E16">
            <v>693.33</v>
          </cell>
          <cell r="H16">
            <v>-85.42</v>
          </cell>
          <cell r="K16">
            <v>520.45000000000005</v>
          </cell>
          <cell r="N16">
            <v>475.29</v>
          </cell>
        </row>
        <row r="17">
          <cell r="E17">
            <v>360.99</v>
          </cell>
          <cell r="H17">
            <v>59.42</v>
          </cell>
          <cell r="K17">
            <v>269.11</v>
          </cell>
          <cell r="N17">
            <v>203.28</v>
          </cell>
        </row>
        <row r="18">
          <cell r="E18">
            <v>1180.31</v>
          </cell>
          <cell r="H18">
            <v>-21.61</v>
          </cell>
          <cell r="K18">
            <v>862.92</v>
          </cell>
          <cell r="N18">
            <v>701.08999999999992</v>
          </cell>
        </row>
        <row r="19">
          <cell r="E19">
            <v>842.35</v>
          </cell>
          <cell r="H19">
            <v>89.509999999999991</v>
          </cell>
          <cell r="K19">
            <v>737.6</v>
          </cell>
          <cell r="N19">
            <v>529.69000000000005</v>
          </cell>
        </row>
        <row r="20">
          <cell r="E20">
            <v>637.98</v>
          </cell>
          <cell r="H20">
            <v>76.349999999999994</v>
          </cell>
          <cell r="K20">
            <v>464.03</v>
          </cell>
          <cell r="N20">
            <v>418.63</v>
          </cell>
        </row>
        <row r="21">
          <cell r="E21">
            <v>833.37</v>
          </cell>
          <cell r="H21">
            <v>-92.11</v>
          </cell>
          <cell r="K21">
            <v>604.43999999999994</v>
          </cell>
          <cell r="N21">
            <v>431.27</v>
          </cell>
        </row>
        <row r="22">
          <cell r="E22">
            <v>906.48</v>
          </cell>
          <cell r="H22">
            <v>-156.42000000000002</v>
          </cell>
          <cell r="K22">
            <v>704.43</v>
          </cell>
          <cell r="N22">
            <v>868.61</v>
          </cell>
        </row>
        <row r="23">
          <cell r="E23">
            <v>998.1400000000001</v>
          </cell>
          <cell r="H23">
            <v>-33.9</v>
          </cell>
          <cell r="K23">
            <v>777.57999999999993</v>
          </cell>
          <cell r="N23">
            <v>604.74</v>
          </cell>
        </row>
        <row r="24">
          <cell r="E24">
            <v>812.51</v>
          </cell>
          <cell r="H24">
            <v>45.83</v>
          </cell>
          <cell r="K24">
            <v>622.79999999999995</v>
          </cell>
          <cell r="N24">
            <v>488.08000000000004</v>
          </cell>
        </row>
        <row r="25">
          <cell r="E25">
            <v>464.59</v>
          </cell>
          <cell r="H25">
            <v>-74.88</v>
          </cell>
          <cell r="K25">
            <v>342.94</v>
          </cell>
          <cell r="N25">
            <v>288.63</v>
          </cell>
        </row>
        <row r="26">
          <cell r="E26">
            <v>1066.44</v>
          </cell>
          <cell r="H26">
            <v>-22.790000000000003</v>
          </cell>
          <cell r="K26">
            <v>854.3</v>
          </cell>
          <cell r="N26">
            <v>617.61</v>
          </cell>
        </row>
        <row r="27">
          <cell r="E27">
            <v>1042.03</v>
          </cell>
          <cell r="H27">
            <v>89.160000000000011</v>
          </cell>
          <cell r="K27">
            <v>627.5</v>
          </cell>
          <cell r="N27">
            <v>501.56</v>
          </cell>
        </row>
        <row r="28">
          <cell r="E28">
            <v>800.06</v>
          </cell>
          <cell r="H28">
            <v>40.090000000000003</v>
          </cell>
          <cell r="K28">
            <v>613.75</v>
          </cell>
          <cell r="N28">
            <v>510.74</v>
          </cell>
        </row>
        <row r="29">
          <cell r="E29">
            <v>549.74</v>
          </cell>
          <cell r="H29">
            <v>30.16</v>
          </cell>
          <cell r="K29">
            <v>398.65</v>
          </cell>
          <cell r="N29">
            <v>315.35000000000002</v>
          </cell>
        </row>
        <row r="30">
          <cell r="E30">
            <v>510.71000000000004</v>
          </cell>
          <cell r="H30">
            <v>64.86</v>
          </cell>
          <cell r="K30">
            <v>370.69</v>
          </cell>
          <cell r="N30">
            <v>297.98</v>
          </cell>
        </row>
        <row r="31">
          <cell r="E31">
            <v>1012.8299999999999</v>
          </cell>
          <cell r="H31">
            <v>-79.63</v>
          </cell>
          <cell r="K31">
            <v>767.64</v>
          </cell>
          <cell r="N31">
            <v>576.6</v>
          </cell>
        </row>
        <row r="32">
          <cell r="E32">
            <v>500.12</v>
          </cell>
          <cell r="H32">
            <v>89.59</v>
          </cell>
          <cell r="K32">
            <v>404.89</v>
          </cell>
          <cell r="N32">
            <v>301.53999999999996</v>
          </cell>
        </row>
        <row r="33">
          <cell r="E33">
            <v>787.83</v>
          </cell>
          <cell r="H33">
            <v>97.61</v>
          </cell>
          <cell r="K33">
            <v>614.54</v>
          </cell>
          <cell r="N33">
            <v>462.85</v>
          </cell>
        </row>
        <row r="34">
          <cell r="E34">
            <v>627.87</v>
          </cell>
          <cell r="H34">
            <v>164.31</v>
          </cell>
          <cell r="K34">
            <v>496.44</v>
          </cell>
          <cell r="N34">
            <v>381.44</v>
          </cell>
        </row>
        <row r="35">
          <cell r="E35">
            <v>889.05</v>
          </cell>
          <cell r="H35">
            <v>71.58</v>
          </cell>
          <cell r="K35">
            <v>658.95</v>
          </cell>
          <cell r="N35">
            <v>562.81999999999994</v>
          </cell>
        </row>
        <row r="36">
          <cell r="E36">
            <v>532.99</v>
          </cell>
          <cell r="H36">
            <v>24.830000000000002</v>
          </cell>
          <cell r="K36">
            <v>379.52</v>
          </cell>
          <cell r="N36">
            <v>318.99</v>
          </cell>
        </row>
        <row r="37">
          <cell r="E37">
            <v>324.03999999999996</v>
          </cell>
          <cell r="H37">
            <v>25.13</v>
          </cell>
          <cell r="K37">
            <v>263.93</v>
          </cell>
          <cell r="N37">
            <v>90.12</v>
          </cell>
        </row>
        <row r="38">
          <cell r="E38">
            <v>994.33</v>
          </cell>
          <cell r="H38">
            <v>103.25</v>
          </cell>
          <cell r="K38">
            <v>726.30000000000007</v>
          </cell>
          <cell r="N38">
            <v>586.17999999999995</v>
          </cell>
        </row>
        <row r="39">
          <cell r="E39">
            <v>301.02</v>
          </cell>
          <cell r="H39">
            <v>30.51</v>
          </cell>
          <cell r="K39">
            <v>275.27999999999997</v>
          </cell>
          <cell r="N39">
            <v>215.79999999999998</v>
          </cell>
        </row>
        <row r="40">
          <cell r="E40">
            <v>961.2</v>
          </cell>
          <cell r="H40">
            <v>76.139999999999986</v>
          </cell>
          <cell r="K40">
            <v>740.84</v>
          </cell>
          <cell r="N40">
            <v>572.04999999999995</v>
          </cell>
        </row>
        <row r="41">
          <cell r="E41">
            <v>1084.29</v>
          </cell>
          <cell r="H41">
            <v>70.33</v>
          </cell>
          <cell r="K41">
            <v>841.25</v>
          </cell>
          <cell r="N41">
            <v>708.23</v>
          </cell>
        </row>
        <row r="42">
          <cell r="E42">
            <v>436.06999999999994</v>
          </cell>
          <cell r="H42">
            <v>-30.130000000000003</v>
          </cell>
          <cell r="K42">
            <v>333.81</v>
          </cell>
          <cell r="N42">
            <v>259.65999999999997</v>
          </cell>
        </row>
        <row r="43">
          <cell r="E43">
            <v>1479.6</v>
          </cell>
          <cell r="H43">
            <v>66.739999999999995</v>
          </cell>
          <cell r="K43">
            <v>1104.77</v>
          </cell>
          <cell r="N43">
            <v>923.11</v>
          </cell>
        </row>
        <row r="44">
          <cell r="E44">
            <v>428.12</v>
          </cell>
          <cell r="H44">
            <v>6.1000000000000005</v>
          </cell>
          <cell r="K44">
            <v>317.77</v>
          </cell>
          <cell r="N44">
            <v>250.52999999999997</v>
          </cell>
        </row>
        <row r="45">
          <cell r="E45">
            <v>521.33000000000004</v>
          </cell>
          <cell r="H45">
            <v>15.92</v>
          </cell>
          <cell r="K45">
            <v>402.77</v>
          </cell>
          <cell r="N45">
            <v>314.67</v>
          </cell>
        </row>
        <row r="46">
          <cell r="E46">
            <v>466.39</v>
          </cell>
          <cell r="H46">
            <v>49.39</v>
          </cell>
          <cell r="K46">
            <v>358.25</v>
          </cell>
          <cell r="N46">
            <v>304.22000000000003</v>
          </cell>
        </row>
        <row r="47">
          <cell r="E47">
            <v>501.85</v>
          </cell>
          <cell r="H47">
            <v>30.98</v>
          </cell>
          <cell r="K47">
            <v>383.48</v>
          </cell>
          <cell r="N47">
            <v>295.98</v>
          </cell>
        </row>
        <row r="48">
          <cell r="E48">
            <v>1494.15</v>
          </cell>
          <cell r="H48">
            <v>69.339999999999989</v>
          </cell>
          <cell r="K48">
            <v>1145.54</v>
          </cell>
          <cell r="N48">
            <v>808.65</v>
          </cell>
        </row>
        <row r="49">
          <cell r="E49">
            <v>522.53</v>
          </cell>
          <cell r="H49">
            <v>92.53</v>
          </cell>
          <cell r="K49">
            <v>427.36</v>
          </cell>
          <cell r="N49">
            <v>345.62</v>
          </cell>
        </row>
        <row r="50">
          <cell r="E50">
            <v>559.57999999999993</v>
          </cell>
          <cell r="H50">
            <v>139.61000000000001</v>
          </cell>
          <cell r="K50">
            <v>488.96999999999997</v>
          </cell>
          <cell r="N50">
            <v>380.4</v>
          </cell>
        </row>
        <row r="51">
          <cell r="E51">
            <v>497.72</v>
          </cell>
          <cell r="H51">
            <v>151.74</v>
          </cell>
          <cell r="K51">
            <v>537.62</v>
          </cell>
          <cell r="N51">
            <v>337.21000000000004</v>
          </cell>
        </row>
        <row r="52">
          <cell r="E52">
            <v>678.54</v>
          </cell>
          <cell r="H52">
            <v>153.16</v>
          </cell>
          <cell r="K52">
            <v>514.47</v>
          </cell>
          <cell r="N52">
            <v>411.53</v>
          </cell>
        </row>
        <row r="53">
          <cell r="E53">
            <v>402.82</v>
          </cell>
          <cell r="H53">
            <v>34.14</v>
          </cell>
          <cell r="K53">
            <v>302.95</v>
          </cell>
          <cell r="N53">
            <v>257.23</v>
          </cell>
        </row>
        <row r="54">
          <cell r="E54">
            <v>484.9</v>
          </cell>
          <cell r="H54">
            <v>72.56</v>
          </cell>
          <cell r="K54">
            <v>340.96000000000004</v>
          </cell>
          <cell r="N54">
            <v>289.52999999999997</v>
          </cell>
        </row>
        <row r="55">
          <cell r="E55">
            <v>1001.5899999999999</v>
          </cell>
          <cell r="H55">
            <v>-65.66</v>
          </cell>
          <cell r="K55">
            <v>706</v>
          </cell>
          <cell r="N55">
            <v>538.32000000000005</v>
          </cell>
        </row>
        <row r="56">
          <cell r="E56">
            <v>1614.6999999999998</v>
          </cell>
          <cell r="H56">
            <v>20.49</v>
          </cell>
          <cell r="K56">
            <v>1303.32</v>
          </cell>
          <cell r="N56">
            <v>1228.17</v>
          </cell>
        </row>
        <row r="57">
          <cell r="E57">
            <v>540.12</v>
          </cell>
          <cell r="H57">
            <v>138.09</v>
          </cell>
          <cell r="K57">
            <v>431.46999999999997</v>
          </cell>
          <cell r="N57">
            <v>328.78</v>
          </cell>
        </row>
        <row r="58">
          <cell r="E58">
            <v>793.73</v>
          </cell>
          <cell r="H58">
            <v>53.14</v>
          </cell>
          <cell r="K58">
            <v>581.02</v>
          </cell>
          <cell r="N58">
            <v>505.93</v>
          </cell>
        </row>
        <row r="59">
          <cell r="E59">
            <v>435.08000000000004</v>
          </cell>
          <cell r="H59">
            <v>-34.58</v>
          </cell>
          <cell r="K59">
            <v>324.59000000000003</v>
          </cell>
          <cell r="N59">
            <v>231.19</v>
          </cell>
        </row>
        <row r="60">
          <cell r="E60">
            <v>804.6</v>
          </cell>
          <cell r="H60">
            <v>-9.2899999999999991</v>
          </cell>
          <cell r="K60">
            <v>622.61</v>
          </cell>
          <cell r="N60">
            <v>474.69</v>
          </cell>
        </row>
        <row r="61">
          <cell r="E61">
            <v>450.9</v>
          </cell>
          <cell r="H61">
            <v>3.7200000000000006</v>
          </cell>
          <cell r="K61">
            <v>314.52</v>
          </cell>
          <cell r="N61">
            <v>243.51000000000002</v>
          </cell>
        </row>
        <row r="62">
          <cell r="E62">
            <v>558.69000000000005</v>
          </cell>
          <cell r="H62">
            <v>26.28</v>
          </cell>
          <cell r="K62">
            <v>411.90000000000003</v>
          </cell>
          <cell r="N62">
            <v>266.63</v>
          </cell>
        </row>
        <row r="63">
          <cell r="E63">
            <v>738.1</v>
          </cell>
          <cell r="H63">
            <v>67.47</v>
          </cell>
          <cell r="K63">
            <v>571.66</v>
          </cell>
          <cell r="N63">
            <v>439.12</v>
          </cell>
        </row>
        <row r="64">
          <cell r="E64">
            <v>662.36</v>
          </cell>
          <cell r="H64">
            <v>46.54</v>
          </cell>
          <cell r="K64">
            <v>536.51</v>
          </cell>
          <cell r="N64">
            <v>127.10000000000001</v>
          </cell>
        </row>
        <row r="65">
          <cell r="E65">
            <v>1018.27</v>
          </cell>
          <cell r="H65">
            <v>63.38</v>
          </cell>
          <cell r="K65">
            <v>737.28</v>
          </cell>
          <cell r="N65">
            <v>582.77</v>
          </cell>
        </row>
        <row r="66">
          <cell r="E66">
            <v>636.72</v>
          </cell>
          <cell r="H66">
            <v>70.27</v>
          </cell>
          <cell r="K66">
            <v>494.56</v>
          </cell>
          <cell r="N66">
            <v>373.15</v>
          </cell>
        </row>
        <row r="67">
          <cell r="E67">
            <v>381.83000000000004</v>
          </cell>
          <cell r="H67">
            <v>-108.36</v>
          </cell>
          <cell r="K67">
            <v>303.20999999999998</v>
          </cell>
          <cell r="N67">
            <v>452.69</v>
          </cell>
        </row>
        <row r="68">
          <cell r="E68">
            <v>597.72</v>
          </cell>
          <cell r="H68">
            <v>-14.8</v>
          </cell>
          <cell r="K68">
            <v>443.13</v>
          </cell>
          <cell r="N68">
            <v>361.63</v>
          </cell>
        </row>
        <row r="69">
          <cell r="E69">
            <v>1105.19</v>
          </cell>
          <cell r="H69">
            <v>203.46</v>
          </cell>
          <cell r="K69">
            <v>842.7700000000001</v>
          </cell>
          <cell r="N69">
            <v>617.81999999999994</v>
          </cell>
        </row>
        <row r="70">
          <cell r="E70">
            <v>846.42000000000007</v>
          </cell>
          <cell r="H70">
            <v>163.26999999999998</v>
          </cell>
          <cell r="K70">
            <v>640.1</v>
          </cell>
          <cell r="N70">
            <v>514.94000000000005</v>
          </cell>
        </row>
        <row r="71">
          <cell r="E71">
            <v>569.13</v>
          </cell>
          <cell r="H71">
            <v>17.080000000000002</v>
          </cell>
          <cell r="K71">
            <v>415.36</v>
          </cell>
          <cell r="N71">
            <v>328.77</v>
          </cell>
        </row>
        <row r="72">
          <cell r="E72">
            <v>821.48</v>
          </cell>
          <cell r="H72">
            <v>74.509999999999991</v>
          </cell>
          <cell r="K72">
            <v>626.37</v>
          </cell>
          <cell r="N72">
            <v>471.11</v>
          </cell>
        </row>
        <row r="73">
          <cell r="E73">
            <v>517.43999999999994</v>
          </cell>
          <cell r="H73">
            <v>152.26</v>
          </cell>
          <cell r="K73">
            <v>398.49</v>
          </cell>
          <cell r="N73">
            <v>301.08000000000004</v>
          </cell>
        </row>
        <row r="74">
          <cell r="E74">
            <v>1070.6399999999999</v>
          </cell>
          <cell r="H74">
            <v>167.45999999999998</v>
          </cell>
          <cell r="K74">
            <v>823.34</v>
          </cell>
          <cell r="N74">
            <v>649.75</v>
          </cell>
        </row>
        <row r="75">
          <cell r="E75">
            <v>338.1</v>
          </cell>
          <cell r="H75">
            <v>-7.0200000000000005</v>
          </cell>
          <cell r="K75">
            <v>240.26</v>
          </cell>
          <cell r="N75">
            <v>205.74</v>
          </cell>
        </row>
        <row r="76">
          <cell r="E76">
            <v>959.79</v>
          </cell>
          <cell r="H76">
            <v>-140.61000000000001</v>
          </cell>
          <cell r="K76">
            <v>692.61</v>
          </cell>
          <cell r="N76">
            <v>478.01</v>
          </cell>
        </row>
        <row r="77">
          <cell r="E77">
            <v>1483.3400000000001</v>
          </cell>
          <cell r="H77">
            <v>-84.6</v>
          </cell>
          <cell r="K77">
            <v>1107.25</v>
          </cell>
          <cell r="N77">
            <v>933.03</v>
          </cell>
        </row>
        <row r="78">
          <cell r="E78">
            <v>829.76</v>
          </cell>
          <cell r="H78">
            <v>70.599999999999994</v>
          </cell>
          <cell r="K78">
            <v>655.61</v>
          </cell>
          <cell r="N78">
            <v>469.43000000000006</v>
          </cell>
        </row>
        <row r="79">
          <cell r="E79">
            <v>992.90000000000009</v>
          </cell>
          <cell r="H79">
            <v>-66.509999999999991</v>
          </cell>
          <cell r="K79">
            <v>720.13</v>
          </cell>
          <cell r="N79">
            <v>553.36</v>
          </cell>
        </row>
        <row r="80">
          <cell r="E80">
            <v>826.53</v>
          </cell>
          <cell r="H80">
            <v>-38.549999999999997</v>
          </cell>
          <cell r="K80">
            <v>612.27</v>
          </cell>
          <cell r="N80">
            <v>495.06000000000006</v>
          </cell>
        </row>
        <row r="81">
          <cell r="E81">
            <v>897.03</v>
          </cell>
          <cell r="H81">
            <v>-99.42</v>
          </cell>
          <cell r="K81">
            <v>783.57999999999993</v>
          </cell>
          <cell r="N81">
            <v>578.85</v>
          </cell>
        </row>
        <row r="82">
          <cell r="E82">
            <v>675.3</v>
          </cell>
          <cell r="H82">
            <v>32.510000000000005</v>
          </cell>
          <cell r="K82">
            <v>518.76</v>
          </cell>
          <cell r="N82">
            <v>378.23</v>
          </cell>
        </row>
        <row r="83">
          <cell r="E83">
            <v>288.36</v>
          </cell>
          <cell r="H83">
            <v>22.41</v>
          </cell>
          <cell r="K83">
            <v>232.6</v>
          </cell>
          <cell r="N83">
            <v>166.14</v>
          </cell>
        </row>
        <row r="84">
          <cell r="E84">
            <v>299.14999999999998</v>
          </cell>
          <cell r="H84">
            <v>-2.1399999999999988</v>
          </cell>
          <cell r="K84">
            <v>196.72000000000003</v>
          </cell>
          <cell r="N84">
            <v>181.72</v>
          </cell>
        </row>
      </sheetData>
      <sheetData sheetId="22">
        <row r="10">
          <cell r="G10">
            <v>926.40000000000009</v>
          </cell>
          <cell r="J10">
            <v>8.3500000000000014</v>
          </cell>
          <cell r="M10">
            <v>728.27</v>
          </cell>
          <cell r="P10">
            <v>517.48</v>
          </cell>
        </row>
        <row r="11">
          <cell r="G11">
            <v>834.75</v>
          </cell>
          <cell r="J11">
            <v>-0.75000000000000022</v>
          </cell>
          <cell r="M11">
            <v>664.24</v>
          </cell>
          <cell r="P11">
            <v>352.66999999999996</v>
          </cell>
        </row>
        <row r="12">
          <cell r="G12">
            <v>1742.55</v>
          </cell>
          <cell r="J12">
            <v>-92.83</v>
          </cell>
          <cell r="M12">
            <v>1422.75</v>
          </cell>
          <cell r="P12">
            <v>821.36</v>
          </cell>
        </row>
        <row r="13">
          <cell r="G13">
            <v>759</v>
          </cell>
          <cell r="J13">
            <v>-21.619999999999997</v>
          </cell>
          <cell r="M13">
            <v>608.44000000000005</v>
          </cell>
          <cell r="P13">
            <v>275.02</v>
          </cell>
        </row>
        <row r="14">
          <cell r="G14">
            <v>538.04999999999995</v>
          </cell>
          <cell r="J14">
            <v>0</v>
          </cell>
          <cell r="M14">
            <v>421.83</v>
          </cell>
          <cell r="P14">
            <v>149.51999999999998</v>
          </cell>
        </row>
        <row r="15">
          <cell r="G15">
            <v>1405.95</v>
          </cell>
          <cell r="J15">
            <v>0</v>
          </cell>
          <cell r="M15">
            <v>1160.4000000000001</v>
          </cell>
          <cell r="P15">
            <v>574.6</v>
          </cell>
        </row>
        <row r="16">
          <cell r="G16">
            <v>1080.5999999999999</v>
          </cell>
          <cell r="J16">
            <v>-15.79</v>
          </cell>
          <cell r="M16">
            <v>739.93000000000006</v>
          </cell>
          <cell r="P16">
            <v>538.24</v>
          </cell>
        </row>
        <row r="17">
          <cell r="G17">
            <v>256.35000000000002</v>
          </cell>
          <cell r="J17">
            <v>0</v>
          </cell>
          <cell r="M17">
            <v>202.47</v>
          </cell>
          <cell r="P17">
            <v>96.28</v>
          </cell>
        </row>
        <row r="18">
          <cell r="G18">
            <v>1477.5</v>
          </cell>
          <cell r="J18">
            <v>61.519999999999996</v>
          </cell>
          <cell r="M18">
            <v>1189.8899999999999</v>
          </cell>
          <cell r="P18">
            <v>792.33999999999992</v>
          </cell>
        </row>
        <row r="19">
          <cell r="G19">
            <v>1104.75</v>
          </cell>
          <cell r="J19">
            <v>-52.61</v>
          </cell>
          <cell r="M19">
            <v>870.9</v>
          </cell>
          <cell r="P19">
            <v>570.04999999999995</v>
          </cell>
        </row>
        <row r="20">
          <cell r="G20">
            <v>739.5</v>
          </cell>
          <cell r="J20">
            <v>-9.4600000000000009</v>
          </cell>
          <cell r="M20">
            <v>579.23</v>
          </cell>
          <cell r="P20">
            <v>507.13</v>
          </cell>
        </row>
        <row r="21">
          <cell r="G21">
            <v>792.90000000000009</v>
          </cell>
          <cell r="J21">
            <v>0</v>
          </cell>
          <cell r="M21">
            <v>640.19000000000005</v>
          </cell>
          <cell r="P21">
            <v>451.81999999999994</v>
          </cell>
        </row>
        <row r="22">
          <cell r="G22">
            <v>1182</v>
          </cell>
          <cell r="J22">
            <v>-85.410000000000011</v>
          </cell>
          <cell r="M22">
            <v>943.03</v>
          </cell>
          <cell r="P22">
            <v>422.33000000000004</v>
          </cell>
        </row>
        <row r="23">
          <cell r="G23">
            <v>1009.35</v>
          </cell>
          <cell r="J23">
            <v>-16.28</v>
          </cell>
          <cell r="M23">
            <v>790.36</v>
          </cell>
          <cell r="P23">
            <v>708.34999999999991</v>
          </cell>
        </row>
        <row r="24">
          <cell r="G24">
            <v>874.5</v>
          </cell>
          <cell r="J24">
            <v>28.6</v>
          </cell>
          <cell r="M24">
            <v>695.5</v>
          </cell>
          <cell r="P24">
            <v>410.84000000000003</v>
          </cell>
        </row>
        <row r="25">
          <cell r="G25">
            <v>463.95000000000005</v>
          </cell>
          <cell r="J25">
            <v>7.6800000000000006</v>
          </cell>
          <cell r="M25">
            <v>373.13</v>
          </cell>
          <cell r="P25">
            <v>209.79000000000002</v>
          </cell>
        </row>
        <row r="26">
          <cell r="G26">
            <v>893.7</v>
          </cell>
          <cell r="J26">
            <v>0</v>
          </cell>
          <cell r="M26">
            <v>722.83</v>
          </cell>
          <cell r="P26">
            <v>334.15999999999997</v>
          </cell>
        </row>
        <row r="27">
          <cell r="G27">
            <v>837.45</v>
          </cell>
          <cell r="J27">
            <v>165.96</v>
          </cell>
          <cell r="M27">
            <v>664.9</v>
          </cell>
          <cell r="P27">
            <v>134.57999999999998</v>
          </cell>
        </row>
        <row r="28">
          <cell r="G28">
            <v>679.5</v>
          </cell>
          <cell r="J28">
            <v>114.35000000000001</v>
          </cell>
          <cell r="M28">
            <v>562.81999999999994</v>
          </cell>
          <cell r="P28">
            <v>300.13</v>
          </cell>
        </row>
        <row r="29">
          <cell r="G29">
            <v>547.04999999999995</v>
          </cell>
          <cell r="J29">
            <v>0</v>
          </cell>
          <cell r="M29">
            <v>433.84</v>
          </cell>
          <cell r="P29">
            <v>249.68</v>
          </cell>
        </row>
        <row r="30">
          <cell r="G30">
            <v>661.5</v>
          </cell>
          <cell r="J30">
            <v>-45.54</v>
          </cell>
          <cell r="M30">
            <v>526.39</v>
          </cell>
          <cell r="P30">
            <v>339.13</v>
          </cell>
        </row>
        <row r="31">
          <cell r="G31">
            <v>1054.95</v>
          </cell>
          <cell r="J31">
            <v>-9.81</v>
          </cell>
          <cell r="M31">
            <v>822.7</v>
          </cell>
          <cell r="P31">
            <v>528.93000000000006</v>
          </cell>
        </row>
        <row r="32">
          <cell r="G32">
            <v>660.6</v>
          </cell>
          <cell r="J32">
            <v>-37.989999999999995</v>
          </cell>
          <cell r="M32">
            <v>518.57999999999993</v>
          </cell>
          <cell r="P32">
            <v>271.35000000000002</v>
          </cell>
        </row>
        <row r="33">
          <cell r="G33">
            <v>856.5</v>
          </cell>
          <cell r="J33">
            <v>-47.75</v>
          </cell>
          <cell r="M33">
            <v>684.4</v>
          </cell>
          <cell r="P33">
            <v>387.61</v>
          </cell>
        </row>
        <row r="34">
          <cell r="G34">
            <v>678</v>
          </cell>
          <cell r="J34">
            <v>0</v>
          </cell>
          <cell r="M34">
            <v>523.75</v>
          </cell>
          <cell r="P34">
            <v>72.67</v>
          </cell>
        </row>
        <row r="35">
          <cell r="G35">
            <v>989.1</v>
          </cell>
          <cell r="J35">
            <v>-40.85</v>
          </cell>
          <cell r="M35">
            <v>801.26</v>
          </cell>
          <cell r="P35">
            <v>331.76</v>
          </cell>
        </row>
        <row r="36">
          <cell r="G36">
            <v>657.75</v>
          </cell>
          <cell r="J36">
            <v>-3.29</v>
          </cell>
          <cell r="M36">
            <v>503.40999999999997</v>
          </cell>
          <cell r="P36">
            <v>214.81</v>
          </cell>
        </row>
        <row r="37">
          <cell r="G37">
            <v>25.049999999999997</v>
          </cell>
          <cell r="J37">
            <v>0</v>
          </cell>
          <cell r="M37">
            <v>19.229999999999997</v>
          </cell>
          <cell r="P37">
            <v>5.75</v>
          </cell>
        </row>
        <row r="38">
          <cell r="G38">
            <v>1126.3499999999999</v>
          </cell>
          <cell r="J38">
            <v>-66.42</v>
          </cell>
          <cell r="M38">
            <v>904.44</v>
          </cell>
          <cell r="P38">
            <v>548.73</v>
          </cell>
        </row>
        <row r="39">
          <cell r="G39">
            <v>258.45</v>
          </cell>
          <cell r="J39">
            <v>0</v>
          </cell>
          <cell r="M39">
            <v>208.44</v>
          </cell>
          <cell r="P39">
            <v>80.52000000000001</v>
          </cell>
        </row>
        <row r="40">
          <cell r="G40">
            <v>1240.6500000000001</v>
          </cell>
          <cell r="J40">
            <v>86.93</v>
          </cell>
          <cell r="M40">
            <v>982.59</v>
          </cell>
          <cell r="P40">
            <v>627.69000000000005</v>
          </cell>
        </row>
        <row r="41">
          <cell r="G41">
            <v>1225.95</v>
          </cell>
          <cell r="J41">
            <v>-11.239999999999998</v>
          </cell>
          <cell r="M41">
            <v>1007.19</v>
          </cell>
          <cell r="P41">
            <v>487.88</v>
          </cell>
        </row>
        <row r="42">
          <cell r="G42">
            <v>427.35</v>
          </cell>
          <cell r="J42">
            <v>-3.3400000000000003</v>
          </cell>
          <cell r="M42">
            <v>344</v>
          </cell>
          <cell r="P42">
            <v>197.47</v>
          </cell>
        </row>
        <row r="43">
          <cell r="G43">
            <v>1567.35</v>
          </cell>
          <cell r="J43">
            <v>-4.9700000000000006</v>
          </cell>
          <cell r="M43">
            <v>1274.1100000000001</v>
          </cell>
          <cell r="P43">
            <v>849.97</v>
          </cell>
        </row>
        <row r="44">
          <cell r="G44">
            <v>425.25</v>
          </cell>
          <cell r="J44">
            <v>0</v>
          </cell>
          <cell r="M44">
            <v>343.19</v>
          </cell>
          <cell r="P44">
            <v>214.37</v>
          </cell>
        </row>
        <row r="45">
          <cell r="G45">
            <v>573</v>
          </cell>
          <cell r="J45">
            <v>0</v>
          </cell>
          <cell r="M45">
            <v>444.23</v>
          </cell>
          <cell r="P45">
            <v>226.8</v>
          </cell>
        </row>
        <row r="46">
          <cell r="G46">
            <v>451.65</v>
          </cell>
          <cell r="J46">
            <v>-10.62</v>
          </cell>
          <cell r="M46">
            <v>364.58</v>
          </cell>
          <cell r="P46">
            <v>219.07</v>
          </cell>
        </row>
        <row r="47">
          <cell r="G47">
            <v>589.79999999999995</v>
          </cell>
          <cell r="J47">
            <v>0</v>
          </cell>
          <cell r="M47">
            <v>469.27</v>
          </cell>
          <cell r="P47">
            <v>255.09</v>
          </cell>
        </row>
        <row r="48">
          <cell r="G48">
            <v>1402.0500000000002</v>
          </cell>
          <cell r="J48">
            <v>-133.64000000000001</v>
          </cell>
          <cell r="M48">
            <v>1107.1300000000001</v>
          </cell>
          <cell r="P48">
            <v>663.09</v>
          </cell>
        </row>
        <row r="49">
          <cell r="G49">
            <v>631.65</v>
          </cell>
          <cell r="J49">
            <v>0</v>
          </cell>
          <cell r="M49">
            <v>499.9</v>
          </cell>
          <cell r="P49">
            <v>146.87</v>
          </cell>
        </row>
        <row r="50">
          <cell r="G50">
            <v>601.35</v>
          </cell>
          <cell r="J50">
            <v>-26.950000000000003</v>
          </cell>
          <cell r="M50">
            <v>465.77</v>
          </cell>
          <cell r="P50">
            <v>360.79999999999995</v>
          </cell>
        </row>
        <row r="51">
          <cell r="G51">
            <v>749.7</v>
          </cell>
          <cell r="J51">
            <v>0</v>
          </cell>
          <cell r="M51">
            <v>572.87</v>
          </cell>
          <cell r="P51">
            <v>316.58000000000004</v>
          </cell>
        </row>
        <row r="52">
          <cell r="G52">
            <v>623.25</v>
          </cell>
          <cell r="J52">
            <v>7.4799999999999995</v>
          </cell>
          <cell r="M52">
            <v>501.43</v>
          </cell>
          <cell r="P52">
            <v>290.26</v>
          </cell>
        </row>
        <row r="53">
          <cell r="G53">
            <v>502.2</v>
          </cell>
          <cell r="J53">
            <v>-0.7200000000000002</v>
          </cell>
          <cell r="M53">
            <v>394.55</v>
          </cell>
          <cell r="P53">
            <v>295.40999999999997</v>
          </cell>
        </row>
        <row r="54">
          <cell r="G54">
            <v>529.79999999999995</v>
          </cell>
          <cell r="J54">
            <v>0</v>
          </cell>
          <cell r="M54">
            <v>427.86</v>
          </cell>
          <cell r="P54">
            <v>248.01</v>
          </cell>
        </row>
        <row r="55">
          <cell r="G55">
            <v>1234.3499999999999</v>
          </cell>
          <cell r="J55">
            <v>0.35</v>
          </cell>
          <cell r="M55">
            <v>1006.2</v>
          </cell>
          <cell r="P55">
            <v>571.11</v>
          </cell>
        </row>
        <row r="56">
          <cell r="G56">
            <v>1580.5500000000002</v>
          </cell>
          <cell r="J56">
            <v>0.18</v>
          </cell>
          <cell r="M56">
            <v>1264.95</v>
          </cell>
          <cell r="P56">
            <v>734.13</v>
          </cell>
        </row>
        <row r="57">
          <cell r="G57">
            <v>615.90000000000009</v>
          </cell>
          <cell r="J57">
            <v>0</v>
          </cell>
          <cell r="M57">
            <v>482.23</v>
          </cell>
          <cell r="P57">
            <v>162.04000000000002</v>
          </cell>
        </row>
        <row r="58">
          <cell r="G58">
            <v>582</v>
          </cell>
          <cell r="J58">
            <v>1.4</v>
          </cell>
          <cell r="M58">
            <v>494.81</v>
          </cell>
          <cell r="P58">
            <v>295.88</v>
          </cell>
        </row>
        <row r="59">
          <cell r="G59">
            <v>392.1</v>
          </cell>
          <cell r="J59">
            <v>0</v>
          </cell>
          <cell r="M59">
            <v>313.33999999999997</v>
          </cell>
          <cell r="P59">
            <v>170.73000000000002</v>
          </cell>
        </row>
        <row r="60">
          <cell r="G60">
            <v>883.8</v>
          </cell>
          <cell r="J60">
            <v>0.18</v>
          </cell>
          <cell r="M60">
            <v>723.1</v>
          </cell>
          <cell r="P60">
            <v>428.93000000000006</v>
          </cell>
        </row>
        <row r="61">
          <cell r="G61">
            <v>653.25</v>
          </cell>
          <cell r="J61">
            <v>-1.47</v>
          </cell>
          <cell r="M61">
            <v>503.63</v>
          </cell>
          <cell r="P61">
            <v>269.64</v>
          </cell>
        </row>
        <row r="62">
          <cell r="G62">
            <v>24.3</v>
          </cell>
          <cell r="J62">
            <v>0</v>
          </cell>
          <cell r="M62">
            <v>19.770000000000003</v>
          </cell>
          <cell r="P62">
            <v>15.21</v>
          </cell>
        </row>
        <row r="63">
          <cell r="G63">
            <v>645.75</v>
          </cell>
          <cell r="J63">
            <v>0</v>
          </cell>
          <cell r="M63">
            <v>529.25</v>
          </cell>
          <cell r="P63">
            <v>315.16999999999996</v>
          </cell>
        </row>
        <row r="64">
          <cell r="G64">
            <v>382.04999999999995</v>
          </cell>
          <cell r="J64">
            <v>-3.9399999999999995</v>
          </cell>
          <cell r="M64">
            <v>309.5</v>
          </cell>
          <cell r="P64">
            <v>59.400000000000006</v>
          </cell>
        </row>
        <row r="65">
          <cell r="G65">
            <v>953.25</v>
          </cell>
          <cell r="J65">
            <v>138.95999999999998</v>
          </cell>
          <cell r="M65">
            <v>776.77</v>
          </cell>
          <cell r="P65">
            <v>444.08</v>
          </cell>
        </row>
        <row r="66">
          <cell r="G66">
            <v>589.79999999999995</v>
          </cell>
          <cell r="J66">
            <v>14.411</v>
          </cell>
          <cell r="M66">
            <v>483.35</v>
          </cell>
          <cell r="P66">
            <v>242.73</v>
          </cell>
        </row>
        <row r="67">
          <cell r="G67">
            <v>463.35</v>
          </cell>
          <cell r="J67">
            <v>41.29</v>
          </cell>
          <cell r="M67">
            <v>369.88</v>
          </cell>
          <cell r="P67">
            <v>155.97</v>
          </cell>
        </row>
        <row r="68">
          <cell r="G68">
            <v>692.55</v>
          </cell>
          <cell r="J68">
            <v>0</v>
          </cell>
          <cell r="M68">
            <v>556.19000000000005</v>
          </cell>
          <cell r="P68">
            <v>305.14</v>
          </cell>
        </row>
        <row r="69">
          <cell r="G69">
            <v>1054.8</v>
          </cell>
          <cell r="J69">
            <v>104.69000000000001</v>
          </cell>
          <cell r="M69">
            <v>828.22</v>
          </cell>
          <cell r="P69">
            <v>467.33000000000004</v>
          </cell>
        </row>
        <row r="70">
          <cell r="G70">
            <v>982.34999999999991</v>
          </cell>
          <cell r="J70">
            <v>164.85999999999999</v>
          </cell>
          <cell r="M70">
            <v>797.02</v>
          </cell>
          <cell r="P70">
            <v>501.16999999999996</v>
          </cell>
        </row>
        <row r="71">
          <cell r="G71">
            <v>655.5</v>
          </cell>
          <cell r="J71">
            <v>0</v>
          </cell>
          <cell r="M71">
            <v>531.13</v>
          </cell>
          <cell r="P71">
            <v>227.04999999999998</v>
          </cell>
        </row>
        <row r="72">
          <cell r="G72">
            <v>663.75</v>
          </cell>
          <cell r="J72">
            <v>0</v>
          </cell>
          <cell r="M72">
            <v>540.30999999999995</v>
          </cell>
          <cell r="P72">
            <v>311.25</v>
          </cell>
        </row>
        <row r="73">
          <cell r="G73">
            <v>581.85</v>
          </cell>
          <cell r="J73">
            <v>-0.04</v>
          </cell>
          <cell r="M73">
            <v>471.68</v>
          </cell>
          <cell r="P73">
            <v>204.3</v>
          </cell>
        </row>
        <row r="74">
          <cell r="G74">
            <v>1276.9499999999998</v>
          </cell>
          <cell r="J74">
            <v>0</v>
          </cell>
          <cell r="M74">
            <v>1020.12</v>
          </cell>
          <cell r="P74">
            <v>850.12</v>
          </cell>
        </row>
        <row r="75">
          <cell r="G75">
            <v>504.45000000000005</v>
          </cell>
          <cell r="J75">
            <v>0</v>
          </cell>
          <cell r="M75">
            <v>405.09000000000003</v>
          </cell>
          <cell r="P75">
            <v>235.78</v>
          </cell>
        </row>
        <row r="76">
          <cell r="G76">
            <v>1040.0999999999999</v>
          </cell>
          <cell r="J76">
            <v>39.020000000000003</v>
          </cell>
          <cell r="M76">
            <v>859.13</v>
          </cell>
          <cell r="P76">
            <v>563.44000000000005</v>
          </cell>
        </row>
        <row r="77">
          <cell r="G77">
            <v>1735.65</v>
          </cell>
          <cell r="J77">
            <v>490.75</v>
          </cell>
          <cell r="M77">
            <v>1375.59</v>
          </cell>
          <cell r="P77">
            <v>295.75</v>
          </cell>
        </row>
        <row r="78">
          <cell r="G78">
            <v>904.65</v>
          </cell>
          <cell r="J78">
            <v>1.02</v>
          </cell>
          <cell r="M78">
            <v>696.02</v>
          </cell>
          <cell r="P78">
            <v>455.47999999999996</v>
          </cell>
        </row>
        <row r="79">
          <cell r="G79">
            <v>932.7</v>
          </cell>
          <cell r="J79">
            <v>0</v>
          </cell>
          <cell r="M79">
            <v>747.64</v>
          </cell>
          <cell r="P79">
            <v>384.84000000000003</v>
          </cell>
        </row>
        <row r="80">
          <cell r="G80">
            <v>1007.7</v>
          </cell>
          <cell r="J80">
            <v>42.13</v>
          </cell>
          <cell r="M80">
            <v>802.9</v>
          </cell>
          <cell r="P80">
            <v>710.97</v>
          </cell>
        </row>
        <row r="81">
          <cell r="G81">
            <v>723.6</v>
          </cell>
          <cell r="J81">
            <v>0</v>
          </cell>
          <cell r="M81">
            <v>607.99</v>
          </cell>
          <cell r="P81">
            <v>307.81</v>
          </cell>
        </row>
        <row r="82">
          <cell r="G82">
            <v>603</v>
          </cell>
          <cell r="J82">
            <v>0</v>
          </cell>
          <cell r="M82">
            <v>488.29999999999995</v>
          </cell>
          <cell r="P82">
            <v>273.77</v>
          </cell>
        </row>
        <row r="83">
          <cell r="G83">
            <v>260.7</v>
          </cell>
          <cell r="J83">
            <v>0</v>
          </cell>
          <cell r="M83">
            <v>210.53</v>
          </cell>
          <cell r="P83">
            <v>71.94</v>
          </cell>
        </row>
        <row r="84">
          <cell r="G84">
            <v>268.05</v>
          </cell>
          <cell r="J84">
            <v>1.1399999999999999</v>
          </cell>
          <cell r="M84">
            <v>213.15</v>
          </cell>
          <cell r="P84">
            <v>138.4</v>
          </cell>
        </row>
      </sheetData>
      <sheetData sheetId="23">
        <row r="10">
          <cell r="P10">
            <v>225.63</v>
          </cell>
        </row>
        <row r="11">
          <cell r="P11">
            <v>216.65</v>
          </cell>
        </row>
        <row r="12">
          <cell r="P12">
            <v>431.03999999999996</v>
          </cell>
        </row>
        <row r="13">
          <cell r="P13">
            <v>139.13</v>
          </cell>
        </row>
        <row r="14">
          <cell r="P14">
            <v>73.349999999999994</v>
          </cell>
        </row>
        <row r="15">
          <cell r="P15">
            <v>296</v>
          </cell>
        </row>
        <row r="16">
          <cell r="P16">
            <v>203.93</v>
          </cell>
        </row>
        <row r="17">
          <cell r="P17">
            <v>34.6</v>
          </cell>
        </row>
        <row r="18">
          <cell r="P18">
            <v>279.02999999999997</v>
          </cell>
        </row>
        <row r="19">
          <cell r="P19">
            <v>197.07999999999998</v>
          </cell>
        </row>
        <row r="20">
          <cell r="P20">
            <v>0</v>
          </cell>
        </row>
        <row r="21">
          <cell r="P21">
            <v>0</v>
          </cell>
        </row>
        <row r="22">
          <cell r="P22">
            <v>233.61</v>
          </cell>
        </row>
        <row r="23">
          <cell r="P23">
            <v>0</v>
          </cell>
        </row>
        <row r="24">
          <cell r="P24">
            <v>184.56</v>
          </cell>
        </row>
        <row r="25">
          <cell r="P25">
            <v>101.30000000000001</v>
          </cell>
        </row>
        <row r="26">
          <cell r="P26">
            <v>177.33</v>
          </cell>
        </row>
        <row r="27">
          <cell r="P27">
            <v>53.81</v>
          </cell>
        </row>
        <row r="28">
          <cell r="P28">
            <v>154.32</v>
          </cell>
        </row>
        <row r="29">
          <cell r="P29">
            <v>122.58000000000001</v>
          </cell>
        </row>
        <row r="30">
          <cell r="P30">
            <v>145.34</v>
          </cell>
        </row>
        <row r="31">
          <cell r="P31">
            <v>251.16</v>
          </cell>
        </row>
        <row r="32">
          <cell r="P32">
            <v>121.17</v>
          </cell>
        </row>
        <row r="33">
          <cell r="P33">
            <v>160.54000000000002</v>
          </cell>
        </row>
        <row r="34">
          <cell r="P34">
            <v>22.11</v>
          </cell>
        </row>
        <row r="35">
          <cell r="P35">
            <v>296.39999999999998</v>
          </cell>
        </row>
        <row r="36">
          <cell r="P36">
            <v>85.82</v>
          </cell>
        </row>
        <row r="37">
          <cell r="P37">
            <v>0</v>
          </cell>
        </row>
        <row r="38">
          <cell r="P38">
            <v>239.71</v>
          </cell>
        </row>
        <row r="39">
          <cell r="P39">
            <v>95.16</v>
          </cell>
        </row>
        <row r="40">
          <cell r="P40">
            <v>240.79</v>
          </cell>
        </row>
        <row r="41">
          <cell r="P41">
            <v>216.1</v>
          </cell>
        </row>
        <row r="42">
          <cell r="P42">
            <v>106.49000000000001</v>
          </cell>
        </row>
        <row r="43">
          <cell r="P43">
            <v>406.89</v>
          </cell>
        </row>
        <row r="44">
          <cell r="P44">
            <v>111.73</v>
          </cell>
        </row>
        <row r="45">
          <cell r="P45">
            <v>117</v>
          </cell>
        </row>
        <row r="46">
          <cell r="P46">
            <v>94.66</v>
          </cell>
        </row>
        <row r="47">
          <cell r="P47">
            <v>135.97</v>
          </cell>
        </row>
        <row r="48">
          <cell r="P48">
            <v>305.79999999999995</v>
          </cell>
        </row>
        <row r="49">
          <cell r="P49">
            <v>0</v>
          </cell>
        </row>
        <row r="50">
          <cell r="P50">
            <v>0</v>
          </cell>
        </row>
        <row r="51">
          <cell r="P51">
            <v>167.44</v>
          </cell>
        </row>
        <row r="52">
          <cell r="P52">
            <v>133.22999999999999</v>
          </cell>
        </row>
        <row r="53">
          <cell r="P53">
            <v>107.52000000000001</v>
          </cell>
        </row>
        <row r="54">
          <cell r="P54">
            <v>108.99000000000001</v>
          </cell>
        </row>
        <row r="55">
          <cell r="P55">
            <v>213.62</v>
          </cell>
        </row>
        <row r="56">
          <cell r="P56">
            <v>0</v>
          </cell>
        </row>
        <row r="57">
          <cell r="P57">
            <v>69.38</v>
          </cell>
        </row>
        <row r="58">
          <cell r="P58">
            <v>140.63</v>
          </cell>
        </row>
        <row r="59">
          <cell r="P59">
            <v>87.25</v>
          </cell>
        </row>
        <row r="60">
          <cell r="P60">
            <v>162.33000000000001</v>
          </cell>
        </row>
        <row r="61">
          <cell r="P61">
            <v>98.58</v>
          </cell>
        </row>
        <row r="62">
          <cell r="P62">
            <v>0</v>
          </cell>
        </row>
        <row r="63">
          <cell r="P63">
            <v>43.14</v>
          </cell>
        </row>
        <row r="64">
          <cell r="P64">
            <v>30.6</v>
          </cell>
        </row>
        <row r="65">
          <cell r="P65">
            <v>196.08</v>
          </cell>
        </row>
        <row r="66">
          <cell r="P66">
            <v>127.6</v>
          </cell>
        </row>
        <row r="67">
          <cell r="P67">
            <v>63.21</v>
          </cell>
        </row>
        <row r="68">
          <cell r="P68">
            <v>158.36000000000001</v>
          </cell>
        </row>
        <row r="69">
          <cell r="P69">
            <v>235.87</v>
          </cell>
        </row>
        <row r="70">
          <cell r="P70">
            <v>186.4</v>
          </cell>
        </row>
        <row r="71">
          <cell r="P71">
            <v>148.75</v>
          </cell>
        </row>
        <row r="72">
          <cell r="P72">
            <v>139</v>
          </cell>
        </row>
        <row r="73">
          <cell r="P73">
            <v>140.57999999999998</v>
          </cell>
        </row>
        <row r="74">
          <cell r="P74">
            <v>0</v>
          </cell>
        </row>
        <row r="75">
          <cell r="P75">
            <v>88.45</v>
          </cell>
        </row>
        <row r="76">
          <cell r="P76">
            <v>0</v>
          </cell>
        </row>
        <row r="77">
          <cell r="P77">
            <v>120.28</v>
          </cell>
        </row>
        <row r="78">
          <cell r="P78">
            <v>176.07</v>
          </cell>
        </row>
        <row r="79">
          <cell r="P79">
            <v>171.9</v>
          </cell>
        </row>
        <row r="80">
          <cell r="P80">
            <v>0</v>
          </cell>
        </row>
        <row r="81">
          <cell r="P81">
            <v>152.26</v>
          </cell>
        </row>
        <row r="82">
          <cell r="P82">
            <v>133.16</v>
          </cell>
        </row>
        <row r="83">
          <cell r="P83">
            <v>81.39</v>
          </cell>
        </row>
        <row r="84">
          <cell r="P84">
            <v>55.05</v>
          </cell>
        </row>
      </sheetData>
      <sheetData sheetId="24">
        <row r="9">
          <cell r="C9">
            <v>4783.28</v>
          </cell>
          <cell r="K9">
            <v>827.15031999999985</v>
          </cell>
        </row>
      </sheetData>
      <sheetData sheetId="25">
        <row r="24">
          <cell r="E24">
            <v>3257.8</v>
          </cell>
          <cell r="G24">
            <v>1472.5825100000002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10">
          <cell r="C10">
            <v>122572</v>
          </cell>
          <cell r="D10">
            <v>75000.659999999989</v>
          </cell>
          <cell r="E10">
            <v>6198.6034999999993</v>
          </cell>
          <cell r="F10">
            <v>112810</v>
          </cell>
          <cell r="G10">
            <v>72592.459999999992</v>
          </cell>
        </row>
      </sheetData>
      <sheetData sheetId="34" refreshError="1"/>
      <sheetData sheetId="35">
        <row r="9">
          <cell r="C9">
            <v>182875</v>
          </cell>
          <cell r="D9">
            <v>9143.75</v>
          </cell>
          <cell r="E9">
            <v>175961</v>
          </cell>
          <cell r="F9">
            <v>8798.0500000000011</v>
          </cell>
        </row>
      </sheetData>
      <sheetData sheetId="36" refreshError="1"/>
      <sheetData sheetId="37">
        <row r="9">
          <cell r="C9">
            <v>144403</v>
          </cell>
          <cell r="D9">
            <v>7220.15</v>
          </cell>
          <cell r="E9">
            <v>127830</v>
          </cell>
          <cell r="F9">
            <v>6391.5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1695"/>
  <sheetViews>
    <sheetView tabSelected="1" view="pageBreakPreview" topLeftCell="A1643" zoomScaleSheetLayoutView="100" workbookViewId="0">
      <selection activeCell="G1659" sqref="G1659"/>
    </sheetView>
  </sheetViews>
  <sheetFormatPr defaultColWidth="14.42578125" defaultRowHeight="15.75" customHeight="1" x14ac:dyDescent="0.2"/>
  <cols>
    <col min="1" max="1" width="18" style="1" customWidth="1"/>
    <col min="2" max="2" width="27.7109375" style="1" customWidth="1"/>
    <col min="3" max="3" width="14" style="1" customWidth="1"/>
    <col min="4" max="4" width="12.42578125" style="1" customWidth="1"/>
    <col min="5" max="5" width="12.140625" style="1" customWidth="1"/>
    <col min="6" max="6" width="14.42578125" style="1"/>
    <col min="7" max="7" width="13.140625" style="1" customWidth="1"/>
    <col min="8" max="16384" width="14.42578125" style="1"/>
  </cols>
  <sheetData>
    <row r="1" spans="1:12" ht="15.75" customHeight="1" x14ac:dyDescent="0.2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12" ht="15.75" customHeight="1" x14ac:dyDescent="0.2">
      <c r="A2" s="241" t="s">
        <v>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1:12" ht="15.75" customHeight="1" x14ac:dyDescent="0.2">
      <c r="A3" s="241" t="s">
        <v>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</row>
    <row r="4" spans="1:12" x14ac:dyDescent="0.25">
      <c r="A4" s="240" t="s">
        <v>3</v>
      </c>
      <c r="B4" s="240"/>
      <c r="C4" s="240"/>
      <c r="D4" s="240"/>
      <c r="E4" s="240"/>
      <c r="F4" s="240"/>
      <c r="G4" s="240"/>
      <c r="H4" s="240"/>
    </row>
    <row r="5" spans="1:12" ht="15.75" customHeight="1" x14ac:dyDescent="0.2">
      <c r="A5" s="241" t="s">
        <v>4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</row>
    <row r="6" spans="1:12" ht="15.75" customHeight="1" x14ac:dyDescent="0.2">
      <c r="A6" s="241" t="s">
        <v>5</v>
      </c>
      <c r="B6" s="241"/>
      <c r="C6" s="241"/>
      <c r="D6" s="241"/>
      <c r="E6" s="241"/>
      <c r="F6" s="241"/>
      <c r="G6" s="241"/>
      <c r="H6" s="241"/>
    </row>
    <row r="7" spans="1:12" ht="15.7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customHeight="1" x14ac:dyDescent="0.2">
      <c r="A8" s="3" t="s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.75" customHeight="1" x14ac:dyDescent="0.2">
      <c r="A9" s="4" t="s">
        <v>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69" customHeight="1" x14ac:dyDescent="0.2">
      <c r="A10" s="5" t="s">
        <v>8</v>
      </c>
      <c r="B10" s="5" t="s">
        <v>9</v>
      </c>
      <c r="C10" s="5" t="s">
        <v>10</v>
      </c>
      <c r="D10" s="5" t="s">
        <v>11</v>
      </c>
      <c r="E10" s="5" t="s">
        <v>12</v>
      </c>
      <c r="F10" s="2"/>
      <c r="G10" s="2"/>
      <c r="H10" s="2"/>
      <c r="I10" s="2"/>
      <c r="J10" s="2"/>
      <c r="K10" s="2"/>
      <c r="L10" s="2"/>
    </row>
    <row r="11" spans="1:12" ht="15.75" customHeight="1" x14ac:dyDescent="0.2">
      <c r="A11" s="5">
        <v>1</v>
      </c>
      <c r="B11" s="5">
        <v>2</v>
      </c>
      <c r="C11" s="5">
        <v>3</v>
      </c>
      <c r="D11" s="5" t="s">
        <v>13</v>
      </c>
      <c r="E11" s="5" t="s">
        <v>14</v>
      </c>
    </row>
    <row r="12" spans="1:12" ht="15.75" customHeight="1" x14ac:dyDescent="0.2">
      <c r="A12" s="6" t="s">
        <v>15</v>
      </c>
      <c r="B12" s="7">
        <v>7619345</v>
      </c>
      <c r="C12" s="8">
        <f>'[1]AT4_enrolment vs availed_PY'!N9</f>
        <v>7117560</v>
      </c>
      <c r="D12" s="9">
        <f>C12-B12</f>
        <v>-501785</v>
      </c>
      <c r="E12" s="10">
        <f>D12/B12</f>
        <v>-6.5856710780257358E-2</v>
      </c>
    </row>
    <row r="13" spans="1:12" ht="15.75" customHeight="1" x14ac:dyDescent="0.2">
      <c r="A13" s="6" t="s">
        <v>16</v>
      </c>
      <c r="B13" s="7">
        <v>3318872</v>
      </c>
      <c r="C13" s="8">
        <f>'[1]AT4A_enrolment vs availed_UPY'!N9</f>
        <v>3132659</v>
      </c>
      <c r="D13" s="9">
        <f>C13-B13</f>
        <v>-186213</v>
      </c>
      <c r="E13" s="10">
        <f>D13/B13</f>
        <v>-5.6107315979646098E-2</v>
      </c>
    </row>
    <row r="14" spans="1:12" ht="15.75" customHeight="1" x14ac:dyDescent="0.2">
      <c r="A14" s="6" t="s">
        <v>17</v>
      </c>
      <c r="B14" s="11">
        <f>SUM(B12:B13)</f>
        <v>10938217</v>
      </c>
      <c r="C14" s="11">
        <f>SUM(C12:C13)</f>
        <v>10250219</v>
      </c>
      <c r="D14" s="11">
        <f>SUM(D12:D13)</f>
        <v>-687998</v>
      </c>
      <c r="E14" s="12">
        <f>D14/B14</f>
        <v>-6.2898551016129955E-2</v>
      </c>
    </row>
    <row r="15" spans="1:12" ht="15.75" customHeight="1" x14ac:dyDescent="0.2">
      <c r="A15" s="13" t="s">
        <v>18</v>
      </c>
      <c r="B15" s="14"/>
      <c r="C15" s="15"/>
      <c r="D15" s="15"/>
      <c r="E15" s="15"/>
    </row>
    <row r="17" spans="1:5" ht="15.75" customHeight="1" x14ac:dyDescent="0.2">
      <c r="A17" s="4" t="s">
        <v>19</v>
      </c>
      <c r="B17" s="2"/>
      <c r="C17" s="2"/>
      <c r="D17" s="2"/>
      <c r="E17" s="2"/>
    </row>
    <row r="18" spans="1:5" ht="15.75" customHeight="1" x14ac:dyDescent="0.2">
      <c r="A18" s="16" t="s">
        <v>20</v>
      </c>
      <c r="B18" s="7">
        <v>182</v>
      </c>
      <c r="C18" s="8">
        <f>[1]T5_PLAN_vs_PRFM_PS!I9</f>
        <v>166</v>
      </c>
      <c r="D18" s="8">
        <f>C18-B18</f>
        <v>-16</v>
      </c>
      <c r="E18" s="10">
        <f>D18/B18</f>
        <v>-8.7912087912087919E-2</v>
      </c>
    </row>
    <row r="19" spans="1:5" ht="15.75" customHeight="1" x14ac:dyDescent="0.2">
      <c r="A19" s="16" t="s">
        <v>21</v>
      </c>
      <c r="B19" s="7">
        <v>182</v>
      </c>
      <c r="C19" s="8">
        <f>[1]T5A_PLAN_vs_PRFM_UPS!I9</f>
        <v>166</v>
      </c>
      <c r="D19" s="8">
        <f>C19-B19</f>
        <v>-16</v>
      </c>
      <c r="E19" s="10">
        <f>D19/B19</f>
        <v>-8.7912087912087919E-2</v>
      </c>
    </row>
    <row r="20" spans="1:5" ht="15.75" customHeight="1" x14ac:dyDescent="0.2">
      <c r="A20" s="16" t="s">
        <v>22</v>
      </c>
      <c r="B20" s="7">
        <v>182</v>
      </c>
      <c r="C20" s="7">
        <f>ROUND(AVERAGE(C18:C19),0)</f>
        <v>166</v>
      </c>
      <c r="D20" s="7">
        <f>C20-B20</f>
        <v>-16</v>
      </c>
      <c r="E20" s="12">
        <f>D20/B20</f>
        <v>-8.7912087912087919E-2</v>
      </c>
    </row>
    <row r="22" spans="1:5" ht="15.75" customHeight="1" x14ac:dyDescent="0.2">
      <c r="A22" s="4" t="s">
        <v>23</v>
      </c>
      <c r="B22" s="2"/>
      <c r="C22" s="2"/>
      <c r="D22" s="2"/>
      <c r="E22" s="2"/>
    </row>
    <row r="23" spans="1:5" ht="15.75" customHeight="1" x14ac:dyDescent="0.2">
      <c r="A23" s="17" t="s">
        <v>24</v>
      </c>
      <c r="B23" s="18"/>
      <c r="C23" s="18"/>
      <c r="D23" s="18"/>
      <c r="E23" s="2"/>
    </row>
    <row r="24" spans="1:5" ht="59.25" customHeight="1" x14ac:dyDescent="0.2">
      <c r="A24" s="5" t="s">
        <v>8</v>
      </c>
      <c r="B24" s="5" t="s">
        <v>25</v>
      </c>
      <c r="C24" s="5" t="s">
        <v>26</v>
      </c>
      <c r="D24" s="5" t="s">
        <v>27</v>
      </c>
      <c r="E24" s="5" t="s">
        <v>12</v>
      </c>
    </row>
    <row r="25" spans="1:5" ht="15.75" customHeight="1" x14ac:dyDescent="0.2">
      <c r="A25" s="19" t="s">
        <v>20</v>
      </c>
      <c r="B25" s="8">
        <f>B12*B18</f>
        <v>1386720790</v>
      </c>
      <c r="C25" s="8">
        <f>ROUND(C12*C18,0)</f>
        <v>1181514960</v>
      </c>
      <c r="D25" s="8">
        <f>C25-B25</f>
        <v>-205205830</v>
      </c>
      <c r="E25" s="10">
        <f>D25/B25</f>
        <v>-0.14797919774463034</v>
      </c>
    </row>
    <row r="26" spans="1:5" ht="15.75" customHeight="1" x14ac:dyDescent="0.2">
      <c r="A26" s="19" t="s">
        <v>21</v>
      </c>
      <c r="B26" s="8">
        <f>B13*B19</f>
        <v>604034704</v>
      </c>
      <c r="C26" s="8">
        <f>ROUND(C13*C19,0)</f>
        <v>520021394</v>
      </c>
      <c r="D26" s="8">
        <f>C26-B26</f>
        <v>-84013310</v>
      </c>
      <c r="E26" s="10">
        <f>D26/B26</f>
        <v>-0.13908689259682006</v>
      </c>
    </row>
    <row r="27" spans="1:5" ht="15.75" customHeight="1" x14ac:dyDescent="0.2">
      <c r="A27" s="19" t="s">
        <v>28</v>
      </c>
      <c r="B27" s="7">
        <f>SUM(B25:B26)</f>
        <v>1990755494</v>
      </c>
      <c r="C27" s="7">
        <f>SUM(C25:C26)</f>
        <v>1701536354</v>
      </c>
      <c r="D27" s="7">
        <f>SUM(D25:D26)</f>
        <v>-289219140</v>
      </c>
      <c r="E27" s="12">
        <f>D27/B27</f>
        <v>-0.14528109598174491</v>
      </c>
    </row>
    <row r="29" spans="1:5" ht="15.75" customHeight="1" x14ac:dyDescent="0.2">
      <c r="A29" s="17" t="s">
        <v>29</v>
      </c>
      <c r="B29" s="17"/>
      <c r="C29" s="17"/>
      <c r="D29" s="17"/>
    </row>
    <row r="30" spans="1:5" ht="57.75" customHeight="1" x14ac:dyDescent="0.2">
      <c r="A30" s="5" t="s">
        <v>8</v>
      </c>
      <c r="B30" s="5" t="s">
        <v>30</v>
      </c>
      <c r="C30" s="20" t="s">
        <v>31</v>
      </c>
      <c r="D30" s="5" t="s">
        <v>32</v>
      </c>
    </row>
    <row r="31" spans="1:5" ht="15.75" customHeight="1" x14ac:dyDescent="0.2">
      <c r="A31" s="6" t="s">
        <v>20</v>
      </c>
      <c r="B31" s="8">
        <f>B12*B18</f>
        <v>1386720790</v>
      </c>
      <c r="C31" s="8">
        <f>C25</f>
        <v>1181514960</v>
      </c>
      <c r="D31" s="21">
        <f>C31/B31</f>
        <v>0.85202080225536969</v>
      </c>
    </row>
    <row r="32" spans="1:5" ht="15.75" customHeight="1" x14ac:dyDescent="0.2">
      <c r="A32" s="6" t="s">
        <v>33</v>
      </c>
      <c r="B32" s="8">
        <f>B13*B19</f>
        <v>604034704</v>
      </c>
      <c r="C32" s="8">
        <f>C26</f>
        <v>520021394</v>
      </c>
      <c r="D32" s="21">
        <f>C32/B32</f>
        <v>0.86091310740317994</v>
      </c>
    </row>
    <row r="33" spans="1:23" ht="15.75" customHeight="1" x14ac:dyDescent="0.2">
      <c r="A33" s="22" t="s">
        <v>34</v>
      </c>
      <c r="B33" s="6">
        <f>SUM(B31:B32)</f>
        <v>1990755494</v>
      </c>
      <c r="C33" s="6">
        <f>SUM(C31:C32)</f>
        <v>1701536354</v>
      </c>
      <c r="D33" s="23">
        <f>C33/B33</f>
        <v>0.85471890401825512</v>
      </c>
    </row>
    <row r="35" spans="1:23" ht="15.75" customHeight="1" x14ac:dyDescent="0.2">
      <c r="A35" s="3" t="s">
        <v>35</v>
      </c>
      <c r="B35" s="2"/>
      <c r="C35" s="2"/>
      <c r="D35" s="2"/>
      <c r="E35" s="2"/>
      <c r="F35" s="2"/>
      <c r="G35" s="2"/>
    </row>
    <row r="36" spans="1:23" ht="15.75" customHeight="1" x14ac:dyDescent="0.2">
      <c r="A36" s="4" t="s">
        <v>36</v>
      </c>
      <c r="B36" s="4"/>
      <c r="C36" s="4"/>
      <c r="D36" s="4"/>
      <c r="E36" s="4"/>
      <c r="F36" s="4"/>
      <c r="G36" s="4"/>
    </row>
    <row r="37" spans="1:23" ht="62.25" customHeight="1" x14ac:dyDescent="0.2">
      <c r="A37" s="5" t="s">
        <v>37</v>
      </c>
      <c r="B37" s="5" t="s">
        <v>38</v>
      </c>
      <c r="C37" s="5" t="s">
        <v>39</v>
      </c>
      <c r="D37" s="5" t="s">
        <v>40</v>
      </c>
      <c r="E37" s="5" t="s">
        <v>41</v>
      </c>
      <c r="F37" s="5" t="s">
        <v>42</v>
      </c>
      <c r="G37" s="2"/>
    </row>
    <row r="38" spans="1:23" ht="15.75" customHeight="1" x14ac:dyDescent="0.2">
      <c r="A38" s="24">
        <v>1</v>
      </c>
      <c r="B38" s="24">
        <v>2</v>
      </c>
      <c r="C38" s="24">
        <v>3</v>
      </c>
      <c r="D38" s="24">
        <v>4</v>
      </c>
      <c r="E38" s="24" t="s">
        <v>43</v>
      </c>
      <c r="F38" s="24">
        <v>6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</row>
    <row r="39" spans="1:23" ht="15.75" customHeight="1" x14ac:dyDescent="0.2">
      <c r="A39" s="26">
        <f>[1]AT3A_Schools_PS!A10</f>
        <v>1</v>
      </c>
      <c r="B39" s="27" t="str">
        <f>[1]AT3A_Schools_PS!B10</f>
        <v>01-AGRA</v>
      </c>
      <c r="C39" s="8">
        <f>[1]AT3A_Schools_PS!H10</f>
        <v>2145</v>
      </c>
      <c r="D39" s="8">
        <f>[1]AT3A_Schools_PS!N10</f>
        <v>2136</v>
      </c>
      <c r="E39" s="8">
        <f t="shared" ref="E39:E113" si="0">C39-D39</f>
        <v>9</v>
      </c>
      <c r="F39" s="28">
        <f t="shared" ref="F39:F114" si="1">E39/C39</f>
        <v>4.1958041958041958E-3</v>
      </c>
      <c r="G39" s="2"/>
    </row>
    <row r="40" spans="1:23" ht="15.75" customHeight="1" x14ac:dyDescent="0.2">
      <c r="A40" s="26">
        <f>[1]AT3A_Schools_PS!A11</f>
        <v>2</v>
      </c>
      <c r="B40" s="27" t="str">
        <f>[1]AT3A_Schools_PS!B11</f>
        <v>02-ALIGARH</v>
      </c>
      <c r="C40" s="8">
        <f>[1]AT3A_Schools_PS!H11</f>
        <v>1807</v>
      </c>
      <c r="D40" s="8">
        <f>[1]AT3A_Schools_PS!N11</f>
        <v>1807</v>
      </c>
      <c r="E40" s="8">
        <f t="shared" si="0"/>
        <v>0</v>
      </c>
      <c r="F40" s="28">
        <f t="shared" si="1"/>
        <v>0</v>
      </c>
      <c r="G40" s="2"/>
    </row>
    <row r="41" spans="1:23" ht="15.75" customHeight="1" x14ac:dyDescent="0.2">
      <c r="A41" s="26">
        <f>[1]AT3A_Schools_PS!A12</f>
        <v>3</v>
      </c>
      <c r="B41" s="27" t="str">
        <f>[1]AT3A_Schools_PS!B12</f>
        <v>03-ALLAHABAD</v>
      </c>
      <c r="C41" s="8">
        <f>[1]AT3A_Schools_PS!H12</f>
        <v>2509</v>
      </c>
      <c r="D41" s="8">
        <f>[1]AT3A_Schools_PS!N12</f>
        <v>2506</v>
      </c>
      <c r="E41" s="8">
        <f t="shared" si="0"/>
        <v>3</v>
      </c>
      <c r="F41" s="28">
        <f t="shared" si="1"/>
        <v>1.1956954962136308E-3</v>
      </c>
      <c r="G41" s="2"/>
    </row>
    <row r="42" spans="1:23" ht="15.75" customHeight="1" x14ac:dyDescent="0.2">
      <c r="A42" s="26">
        <f>[1]AT3A_Schools_PS!A13</f>
        <v>4</v>
      </c>
      <c r="B42" s="27" t="str">
        <f>[1]AT3A_Schools_PS!B13</f>
        <v>04-AMBEDKAR NAGAR</v>
      </c>
      <c r="C42" s="8">
        <f>[1]AT3A_Schools_PS!H13</f>
        <v>1354</v>
      </c>
      <c r="D42" s="8">
        <f>[1]AT3A_Schools_PS!N13</f>
        <v>1354</v>
      </c>
      <c r="E42" s="8">
        <f t="shared" si="0"/>
        <v>0</v>
      </c>
      <c r="F42" s="28">
        <f t="shared" si="1"/>
        <v>0</v>
      </c>
      <c r="G42" s="2"/>
    </row>
    <row r="43" spans="1:23" ht="15.75" customHeight="1" x14ac:dyDescent="0.2">
      <c r="A43" s="26">
        <f>[1]AT3A_Schools_PS!A14</f>
        <v>5</v>
      </c>
      <c r="B43" s="27" t="str">
        <f>[1]AT3A_Schools_PS!B14</f>
        <v>05-AURAIYA</v>
      </c>
      <c r="C43" s="8">
        <f>[1]AT3A_Schools_PS!H14</f>
        <v>1063</v>
      </c>
      <c r="D43" s="8">
        <f>[1]AT3A_Schools_PS!N14</f>
        <v>1063</v>
      </c>
      <c r="E43" s="8">
        <f t="shared" si="0"/>
        <v>0</v>
      </c>
      <c r="F43" s="28">
        <f t="shared" si="1"/>
        <v>0</v>
      </c>
      <c r="G43" s="2"/>
    </row>
    <row r="44" spans="1:23" ht="15.75" customHeight="1" x14ac:dyDescent="0.2">
      <c r="A44" s="26">
        <f>[1]AT3A_Schools_PS!A15</f>
        <v>6</v>
      </c>
      <c r="B44" s="27" t="str">
        <f>[1]AT3A_Schools_PS!B15</f>
        <v>06-AZAMGARH</v>
      </c>
      <c r="C44" s="8">
        <f>[1]AT3A_Schools_PS!H15</f>
        <v>2359</v>
      </c>
      <c r="D44" s="8">
        <f>[1]AT3A_Schools_PS!N15</f>
        <v>2359</v>
      </c>
      <c r="E44" s="8">
        <f t="shared" si="0"/>
        <v>0</v>
      </c>
      <c r="F44" s="28">
        <f t="shared" si="1"/>
        <v>0</v>
      </c>
      <c r="G44" s="2"/>
    </row>
    <row r="45" spans="1:23" ht="15.75" customHeight="1" x14ac:dyDescent="0.2">
      <c r="A45" s="26">
        <f>[1]AT3A_Schools_PS!A16</f>
        <v>7</v>
      </c>
      <c r="B45" s="27" t="str">
        <f>[1]AT3A_Schools_PS!B16</f>
        <v>07-BADAUN</v>
      </c>
      <c r="C45" s="8">
        <f>[1]AT3A_Schools_PS!H16</f>
        <v>1503</v>
      </c>
      <c r="D45" s="8">
        <f>[1]AT3A_Schools_PS!N16</f>
        <v>1503</v>
      </c>
      <c r="E45" s="8">
        <f t="shared" si="0"/>
        <v>0</v>
      </c>
      <c r="F45" s="28">
        <f t="shared" si="1"/>
        <v>0</v>
      </c>
      <c r="G45" s="2"/>
    </row>
    <row r="46" spans="1:23" ht="15.75" customHeight="1" x14ac:dyDescent="0.2">
      <c r="A46" s="26">
        <f>[1]AT3A_Schools_PS!A17</f>
        <v>8</v>
      </c>
      <c r="B46" s="27" t="str">
        <f>[1]AT3A_Schools_PS!B17</f>
        <v>08-BAGHPAT</v>
      </c>
      <c r="C46" s="8">
        <f>[1]AT3A_Schools_PS!H17</f>
        <v>487</v>
      </c>
      <c r="D46" s="8">
        <f>[1]AT3A_Schools_PS!N17</f>
        <v>487</v>
      </c>
      <c r="E46" s="8">
        <f t="shared" si="0"/>
        <v>0</v>
      </c>
      <c r="F46" s="28">
        <f t="shared" si="1"/>
        <v>0</v>
      </c>
      <c r="G46" s="2"/>
    </row>
    <row r="47" spans="1:23" ht="15.75" customHeight="1" x14ac:dyDescent="0.2">
      <c r="A47" s="26">
        <f>[1]AT3A_Schools_PS!A18</f>
        <v>9</v>
      </c>
      <c r="B47" s="27" t="str">
        <f>[1]AT3A_Schools_PS!B18</f>
        <v>09-BAHRAICH</v>
      </c>
      <c r="C47" s="8">
        <f>[1]AT3A_Schools_PS!H18</f>
        <v>2475</v>
      </c>
      <c r="D47" s="8">
        <f>[1]AT3A_Schools_PS!N18</f>
        <v>2475</v>
      </c>
      <c r="E47" s="8">
        <f t="shared" si="0"/>
        <v>0</v>
      </c>
      <c r="F47" s="28">
        <f t="shared" si="1"/>
        <v>0</v>
      </c>
      <c r="G47" s="2"/>
    </row>
    <row r="48" spans="1:23" ht="15.75" customHeight="1" x14ac:dyDescent="0.2">
      <c r="A48" s="26">
        <f>[1]AT3A_Schools_PS!A19</f>
        <v>10</v>
      </c>
      <c r="B48" s="27" t="str">
        <f>[1]AT3A_Schools_PS!B19</f>
        <v>10-BALLIA</v>
      </c>
      <c r="C48" s="8">
        <f>[1]AT3A_Schools_PS!H19</f>
        <v>2070</v>
      </c>
      <c r="D48" s="8">
        <f>[1]AT3A_Schools_PS!N19</f>
        <v>2065</v>
      </c>
      <c r="E48" s="8">
        <f t="shared" si="0"/>
        <v>5</v>
      </c>
      <c r="F48" s="28">
        <f t="shared" si="1"/>
        <v>2.4154589371980675E-3</v>
      </c>
      <c r="G48" s="2"/>
    </row>
    <row r="49" spans="1:7" ht="15.75" customHeight="1" x14ac:dyDescent="0.2">
      <c r="A49" s="26">
        <f>[1]AT3A_Schools_PS!A20</f>
        <v>11</v>
      </c>
      <c r="B49" s="27" t="str">
        <f>[1]AT3A_Schools_PS!B20</f>
        <v>11-BALRAMPUR</v>
      </c>
      <c r="C49" s="8">
        <f>[1]AT3A_Schools_PS!H20</f>
        <v>1596</v>
      </c>
      <c r="D49" s="8">
        <f>[1]AT3A_Schools_PS!N20</f>
        <v>1589</v>
      </c>
      <c r="E49" s="8">
        <f t="shared" si="0"/>
        <v>7</v>
      </c>
      <c r="F49" s="28">
        <f t="shared" si="1"/>
        <v>4.3859649122807015E-3</v>
      </c>
      <c r="G49" s="2"/>
    </row>
    <row r="50" spans="1:7" ht="15.75" customHeight="1" x14ac:dyDescent="0.2">
      <c r="A50" s="26">
        <f>[1]AT3A_Schools_PS!A21</f>
        <v>12</v>
      </c>
      <c r="B50" s="27" t="str">
        <f>[1]AT3A_Schools_PS!B21</f>
        <v>12-BANDA</v>
      </c>
      <c r="C50" s="8">
        <f>[1]AT3A_Schools_PS!H21</f>
        <v>1399</v>
      </c>
      <c r="D50" s="8">
        <f>[1]AT3A_Schools_PS!N21</f>
        <v>1399</v>
      </c>
      <c r="E50" s="8">
        <f t="shared" si="0"/>
        <v>0</v>
      </c>
      <c r="F50" s="28">
        <f t="shared" si="1"/>
        <v>0</v>
      </c>
      <c r="G50" s="2"/>
    </row>
    <row r="51" spans="1:7" ht="15.75" customHeight="1" x14ac:dyDescent="0.2">
      <c r="A51" s="26">
        <f>[1]AT3A_Schools_PS!A22</f>
        <v>13</v>
      </c>
      <c r="B51" s="27" t="str">
        <f>[1]AT3A_Schools_PS!B22</f>
        <v>13-BARABANKI</v>
      </c>
      <c r="C51" s="8">
        <f>[1]AT3A_Schools_PS!H22</f>
        <v>2219</v>
      </c>
      <c r="D51" s="8">
        <f>[1]AT3A_Schools_PS!N22</f>
        <v>2219</v>
      </c>
      <c r="E51" s="8">
        <f t="shared" si="0"/>
        <v>0</v>
      </c>
      <c r="F51" s="28">
        <f t="shared" si="1"/>
        <v>0</v>
      </c>
      <c r="G51" s="2"/>
    </row>
    <row r="52" spans="1:7" ht="15.75" customHeight="1" x14ac:dyDescent="0.2">
      <c r="A52" s="26">
        <f>[1]AT3A_Schools_PS!A23</f>
        <v>14</v>
      </c>
      <c r="B52" s="27" t="str">
        <f>[1]AT3A_Schools_PS!B23</f>
        <v>14-BAREILY</v>
      </c>
      <c r="C52" s="8">
        <f>[1]AT3A_Schools_PS!H23</f>
        <v>2115</v>
      </c>
      <c r="D52" s="8">
        <f>[1]AT3A_Schools_PS!N23</f>
        <v>2111</v>
      </c>
      <c r="E52" s="8">
        <f t="shared" si="0"/>
        <v>4</v>
      </c>
      <c r="F52" s="28">
        <f t="shared" si="1"/>
        <v>1.8912529550827422E-3</v>
      </c>
      <c r="G52" s="2"/>
    </row>
    <row r="53" spans="1:7" ht="15.75" customHeight="1" x14ac:dyDescent="0.2">
      <c r="A53" s="26">
        <f>[1]AT3A_Schools_PS!A24</f>
        <v>15</v>
      </c>
      <c r="B53" s="27" t="str">
        <f>[1]AT3A_Schools_PS!B24</f>
        <v>15-BASTI</v>
      </c>
      <c r="C53" s="8">
        <f>[1]AT3A_Schools_PS!H24</f>
        <v>1749</v>
      </c>
      <c r="D53" s="8">
        <f>[1]AT3A_Schools_PS!N24</f>
        <v>1749</v>
      </c>
      <c r="E53" s="8">
        <f t="shared" si="0"/>
        <v>0</v>
      </c>
      <c r="F53" s="28">
        <f t="shared" si="1"/>
        <v>0</v>
      </c>
      <c r="G53" s="2"/>
    </row>
    <row r="54" spans="1:7" ht="15.75" customHeight="1" x14ac:dyDescent="0.2">
      <c r="A54" s="26">
        <f>[1]AT3A_Schools_PS!A25</f>
        <v>16</v>
      </c>
      <c r="B54" s="27" t="str">
        <f>[1]AT3A_Schools_PS!B25</f>
        <v>16-BHADOHI</v>
      </c>
      <c r="C54" s="8">
        <f>[1]AT3A_Schools_PS!H25</f>
        <v>753</v>
      </c>
      <c r="D54" s="8">
        <f>[1]AT3A_Schools_PS!N25</f>
        <v>753</v>
      </c>
      <c r="E54" s="8">
        <f t="shared" si="0"/>
        <v>0</v>
      </c>
      <c r="F54" s="28">
        <f t="shared" si="1"/>
        <v>0</v>
      </c>
      <c r="G54" s="2"/>
    </row>
    <row r="55" spans="1:7" ht="15.75" customHeight="1" x14ac:dyDescent="0.2">
      <c r="A55" s="26">
        <f>[1]AT3A_Schools_PS!A26</f>
        <v>17</v>
      </c>
      <c r="B55" s="27" t="str">
        <f>[1]AT3A_Schools_PS!B26</f>
        <v>17-BIJNOUR</v>
      </c>
      <c r="C55" s="8">
        <f>[1]AT3A_Schools_PS!H26</f>
        <v>1794</v>
      </c>
      <c r="D55" s="8">
        <f>[1]AT3A_Schools_PS!N26</f>
        <v>1794</v>
      </c>
      <c r="E55" s="8">
        <f t="shared" si="0"/>
        <v>0</v>
      </c>
      <c r="F55" s="28">
        <f t="shared" si="1"/>
        <v>0</v>
      </c>
      <c r="G55" s="2"/>
    </row>
    <row r="56" spans="1:7" ht="15.75" customHeight="1" x14ac:dyDescent="0.2">
      <c r="A56" s="26">
        <f>[1]AT3A_Schools_PS!A27</f>
        <v>18</v>
      </c>
      <c r="B56" s="27" t="str">
        <f>[1]AT3A_Schools_PS!B27</f>
        <v>18-BULANDSHAHAR</v>
      </c>
      <c r="C56" s="8">
        <f>[1]AT3A_Schools_PS!H27</f>
        <v>1637</v>
      </c>
      <c r="D56" s="8">
        <f>[1]AT3A_Schools_PS!N27</f>
        <v>1637</v>
      </c>
      <c r="E56" s="8">
        <f t="shared" si="0"/>
        <v>0</v>
      </c>
      <c r="F56" s="28">
        <f t="shared" si="1"/>
        <v>0</v>
      </c>
      <c r="G56" s="2"/>
    </row>
    <row r="57" spans="1:7" ht="15.75" customHeight="1" x14ac:dyDescent="0.2">
      <c r="A57" s="26">
        <f>[1]AT3A_Schools_PS!A28</f>
        <v>19</v>
      </c>
      <c r="B57" s="27" t="str">
        <f>[1]AT3A_Schools_PS!B28</f>
        <v>19-CHANDAULI</v>
      </c>
      <c r="C57" s="8">
        <f>[1]AT3A_Schools_PS!H28</f>
        <v>1002</v>
      </c>
      <c r="D57" s="8">
        <f>[1]AT3A_Schools_PS!N28</f>
        <v>1002</v>
      </c>
      <c r="E57" s="8">
        <f t="shared" si="0"/>
        <v>0</v>
      </c>
      <c r="F57" s="28">
        <f t="shared" si="1"/>
        <v>0</v>
      </c>
      <c r="G57" s="2"/>
    </row>
    <row r="58" spans="1:7" ht="15.75" customHeight="1" x14ac:dyDescent="0.2">
      <c r="A58" s="26">
        <f>[1]AT3A_Schools_PS!A29</f>
        <v>20</v>
      </c>
      <c r="B58" s="27" t="str">
        <f>[1]AT3A_Schools_PS!B29</f>
        <v>20-CHITRAKOOT</v>
      </c>
      <c r="C58" s="8">
        <f>[1]AT3A_Schools_PS!H29</f>
        <v>988</v>
      </c>
      <c r="D58" s="8">
        <f>[1]AT3A_Schools_PS!N29</f>
        <v>988</v>
      </c>
      <c r="E58" s="8">
        <f t="shared" si="0"/>
        <v>0</v>
      </c>
      <c r="F58" s="28">
        <f t="shared" si="1"/>
        <v>0</v>
      </c>
      <c r="G58" s="2"/>
    </row>
    <row r="59" spans="1:7" ht="15.75" customHeight="1" x14ac:dyDescent="0.2">
      <c r="A59" s="26">
        <f>[1]AT3A_Schools_PS!A30</f>
        <v>21</v>
      </c>
      <c r="B59" s="27" t="str">
        <f>[1]AT3A_Schools_PS!B30</f>
        <v>21-AMETHI</v>
      </c>
      <c r="C59" s="8">
        <f>[1]AT3A_Schools_PS!H30</f>
        <v>1337</v>
      </c>
      <c r="D59" s="8">
        <f>[1]AT3A_Schools_PS!N30</f>
        <v>1337</v>
      </c>
      <c r="E59" s="8">
        <f t="shared" si="0"/>
        <v>0</v>
      </c>
      <c r="F59" s="28">
        <f t="shared" si="1"/>
        <v>0</v>
      </c>
      <c r="G59" s="2"/>
    </row>
    <row r="60" spans="1:7" ht="15.75" customHeight="1" x14ac:dyDescent="0.2">
      <c r="A60" s="26">
        <f>[1]AT3A_Schools_PS!A31</f>
        <v>22</v>
      </c>
      <c r="B60" s="27" t="str">
        <f>[1]AT3A_Schools_PS!B31</f>
        <v>22-DEORIA</v>
      </c>
      <c r="C60" s="8">
        <f>[1]AT3A_Schools_PS!H31</f>
        <v>1920</v>
      </c>
      <c r="D60" s="8">
        <f>[1]AT3A_Schools_PS!N31</f>
        <v>1920</v>
      </c>
      <c r="E60" s="8">
        <f t="shared" si="0"/>
        <v>0</v>
      </c>
      <c r="F60" s="28">
        <f t="shared" si="1"/>
        <v>0</v>
      </c>
      <c r="G60" s="2"/>
    </row>
    <row r="61" spans="1:7" ht="15.75" customHeight="1" x14ac:dyDescent="0.2">
      <c r="A61" s="26">
        <f>[1]AT3A_Schools_PS!A32</f>
        <v>23</v>
      </c>
      <c r="B61" s="27" t="str">
        <f>[1]AT3A_Schools_PS!B32</f>
        <v>23-ETAH</v>
      </c>
      <c r="C61" s="8">
        <f>[1]AT3A_Schools_PS!H32</f>
        <v>1364</v>
      </c>
      <c r="D61" s="8">
        <f>[1]AT3A_Schools_PS!N32</f>
        <v>1364</v>
      </c>
      <c r="E61" s="8">
        <f t="shared" si="0"/>
        <v>0</v>
      </c>
      <c r="F61" s="28">
        <f t="shared" si="1"/>
        <v>0</v>
      </c>
      <c r="G61" s="2"/>
    </row>
    <row r="62" spans="1:7" ht="15.75" customHeight="1" x14ac:dyDescent="0.2">
      <c r="A62" s="26">
        <f>[1]AT3A_Schools_PS!A33</f>
        <v>24</v>
      </c>
      <c r="B62" s="27" t="str">
        <f>[1]AT3A_Schools_PS!B33</f>
        <v>24-FAIZABAD</v>
      </c>
      <c r="C62" s="8">
        <f>[1]AT3A_Schools_PS!H33</f>
        <v>1539</v>
      </c>
      <c r="D62" s="8">
        <f>[1]AT3A_Schools_PS!N33</f>
        <v>1539</v>
      </c>
      <c r="E62" s="8">
        <f t="shared" si="0"/>
        <v>0</v>
      </c>
      <c r="F62" s="28">
        <f t="shared" si="1"/>
        <v>0</v>
      </c>
      <c r="G62" s="2"/>
    </row>
    <row r="63" spans="1:7" ht="15.75" customHeight="1" x14ac:dyDescent="0.2">
      <c r="A63" s="26">
        <f>[1]AT3A_Schools_PS!A34</f>
        <v>25</v>
      </c>
      <c r="B63" s="27" t="str">
        <f>[1]AT3A_Schools_PS!B34</f>
        <v>25-FARRUKHABAD</v>
      </c>
      <c r="C63" s="8">
        <f>[1]AT3A_Schools_PS!H34</f>
        <v>1289</v>
      </c>
      <c r="D63" s="8">
        <f>[1]AT3A_Schools_PS!N34</f>
        <v>1289</v>
      </c>
      <c r="E63" s="8">
        <f t="shared" si="0"/>
        <v>0</v>
      </c>
      <c r="F63" s="28">
        <f t="shared" si="1"/>
        <v>0</v>
      </c>
      <c r="G63" s="2"/>
    </row>
    <row r="64" spans="1:7" ht="15.75" customHeight="1" x14ac:dyDescent="0.2">
      <c r="A64" s="26">
        <f>[1]AT3A_Schools_PS!A35</f>
        <v>26</v>
      </c>
      <c r="B64" s="27" t="str">
        <f>[1]AT3A_Schools_PS!B35</f>
        <v>26-FATEHPUR</v>
      </c>
      <c r="C64" s="8">
        <f>[1]AT3A_Schools_PS!H35</f>
        <v>1904</v>
      </c>
      <c r="D64" s="8">
        <f>[1]AT3A_Schools_PS!N35</f>
        <v>1904</v>
      </c>
      <c r="E64" s="8">
        <f t="shared" si="0"/>
        <v>0</v>
      </c>
      <c r="F64" s="28">
        <f t="shared" si="1"/>
        <v>0</v>
      </c>
      <c r="G64" s="2"/>
    </row>
    <row r="65" spans="1:7" ht="15.75" customHeight="1" x14ac:dyDescent="0.2">
      <c r="A65" s="26">
        <f>[1]AT3A_Schools_PS!A36</f>
        <v>27</v>
      </c>
      <c r="B65" s="27" t="str">
        <f>[1]AT3A_Schools_PS!B36</f>
        <v>27-FIROZABAD</v>
      </c>
      <c r="C65" s="8">
        <f>[1]AT3A_Schools_PS!H36</f>
        <v>1564</v>
      </c>
      <c r="D65" s="8">
        <f>[1]AT3A_Schools_PS!N36</f>
        <v>1564</v>
      </c>
      <c r="E65" s="8">
        <f t="shared" si="0"/>
        <v>0</v>
      </c>
      <c r="F65" s="28">
        <f t="shared" si="1"/>
        <v>0</v>
      </c>
      <c r="G65" s="2"/>
    </row>
    <row r="66" spans="1:7" ht="15.75" customHeight="1" x14ac:dyDescent="0.2">
      <c r="A66" s="26">
        <f>[1]AT3A_Schools_PS!A37</f>
        <v>28</v>
      </c>
      <c r="B66" s="27" t="str">
        <f>[1]AT3A_Schools_PS!B37</f>
        <v>28-G.B. NAGAR</v>
      </c>
      <c r="C66" s="8">
        <f>[1]AT3A_Schools_PS!H37</f>
        <v>312</v>
      </c>
      <c r="D66" s="8">
        <f>[1]AT3A_Schools_PS!N37</f>
        <v>312</v>
      </c>
      <c r="E66" s="8">
        <f t="shared" si="0"/>
        <v>0</v>
      </c>
      <c r="F66" s="28">
        <f t="shared" si="1"/>
        <v>0</v>
      </c>
      <c r="G66" s="2"/>
    </row>
    <row r="67" spans="1:7" ht="15.75" customHeight="1" x14ac:dyDescent="0.2">
      <c r="A67" s="26">
        <f>[1]AT3A_Schools_PS!A38</f>
        <v>29</v>
      </c>
      <c r="B67" s="27" t="str">
        <f>[1]AT3A_Schools_PS!B38</f>
        <v>29-GHAZIPUR</v>
      </c>
      <c r="C67" s="8">
        <f>[1]AT3A_Schools_PS!H38</f>
        <v>2009</v>
      </c>
      <c r="D67" s="8">
        <f>[1]AT3A_Schools_PS!N38</f>
        <v>2006</v>
      </c>
      <c r="E67" s="8">
        <f t="shared" si="0"/>
        <v>3</v>
      </c>
      <c r="F67" s="28">
        <f t="shared" si="1"/>
        <v>1.4932802389248383E-3</v>
      </c>
      <c r="G67" s="2"/>
    </row>
    <row r="68" spans="1:7" ht="15.75" customHeight="1" x14ac:dyDescent="0.2">
      <c r="A68" s="26">
        <f>[1]AT3A_Schools_PS!A39</f>
        <v>30</v>
      </c>
      <c r="B68" s="27" t="str">
        <f>[1]AT3A_Schools_PS!B39</f>
        <v>30-GHAZIYABAD</v>
      </c>
      <c r="C68" s="8">
        <f>[1]AT3A_Schools_PS!H39</f>
        <v>262</v>
      </c>
      <c r="D68" s="8">
        <f>[1]AT3A_Schools_PS!N39</f>
        <v>262</v>
      </c>
      <c r="E68" s="8">
        <f t="shared" si="0"/>
        <v>0</v>
      </c>
      <c r="F68" s="28">
        <f t="shared" si="1"/>
        <v>0</v>
      </c>
      <c r="G68" s="2"/>
    </row>
    <row r="69" spans="1:7" ht="15.75" customHeight="1" x14ac:dyDescent="0.2">
      <c r="A69" s="26">
        <f>[1]AT3A_Schools_PS!A40</f>
        <v>31</v>
      </c>
      <c r="B69" s="27" t="str">
        <f>[1]AT3A_Schools_PS!B40</f>
        <v>31-GONDA</v>
      </c>
      <c r="C69" s="8">
        <f>[1]AT3A_Schools_PS!H40</f>
        <v>2234</v>
      </c>
      <c r="D69" s="8">
        <f>[1]AT3A_Schools_PS!N40</f>
        <v>2234</v>
      </c>
      <c r="E69" s="8">
        <f t="shared" si="0"/>
        <v>0</v>
      </c>
      <c r="F69" s="28">
        <f t="shared" si="1"/>
        <v>0</v>
      </c>
      <c r="G69" s="2"/>
    </row>
    <row r="70" spans="1:7" ht="15.75" customHeight="1" x14ac:dyDescent="0.2">
      <c r="A70" s="26">
        <f>[1]AT3A_Schools_PS!A41</f>
        <v>32</v>
      </c>
      <c r="B70" s="27" t="str">
        <f>[1]AT3A_Schools_PS!B41</f>
        <v>32-GORAKHPUR</v>
      </c>
      <c r="C70" s="8">
        <f>[1]AT3A_Schools_PS!H41</f>
        <v>2171</v>
      </c>
      <c r="D70" s="8">
        <f>[1]AT3A_Schools_PS!N41</f>
        <v>2171</v>
      </c>
      <c r="E70" s="8">
        <f t="shared" si="0"/>
        <v>0</v>
      </c>
      <c r="F70" s="28">
        <f t="shared" si="1"/>
        <v>0</v>
      </c>
      <c r="G70" s="2"/>
    </row>
    <row r="71" spans="1:7" ht="15.75" customHeight="1" x14ac:dyDescent="0.2">
      <c r="A71" s="26">
        <f>[1]AT3A_Schools_PS!A42</f>
        <v>33</v>
      </c>
      <c r="B71" s="27" t="str">
        <f>[1]AT3A_Schools_PS!B42</f>
        <v>33-HAMEERPUR</v>
      </c>
      <c r="C71" s="8">
        <f>[1]AT3A_Schools_PS!H42</f>
        <v>801</v>
      </c>
      <c r="D71" s="8">
        <f>[1]AT3A_Schools_PS!N42</f>
        <v>801</v>
      </c>
      <c r="E71" s="8">
        <f t="shared" si="0"/>
        <v>0</v>
      </c>
      <c r="F71" s="28">
        <f t="shared" si="1"/>
        <v>0</v>
      </c>
      <c r="G71" s="2"/>
    </row>
    <row r="72" spans="1:7" ht="15.75" customHeight="1" x14ac:dyDescent="0.2">
      <c r="A72" s="26">
        <f>[1]AT3A_Schools_PS!A43</f>
        <v>34</v>
      </c>
      <c r="B72" s="27" t="str">
        <f>[1]AT3A_Schools_PS!B43</f>
        <v>34-HARDOI</v>
      </c>
      <c r="C72" s="8">
        <f>[1]AT3A_Schools_PS!H43</f>
        <v>2846</v>
      </c>
      <c r="D72" s="8">
        <f>[1]AT3A_Schools_PS!N43</f>
        <v>2846</v>
      </c>
      <c r="E72" s="8">
        <f t="shared" si="0"/>
        <v>0</v>
      </c>
      <c r="F72" s="28">
        <f t="shared" si="1"/>
        <v>0</v>
      </c>
      <c r="G72" s="2"/>
    </row>
    <row r="73" spans="1:7" ht="15.75" customHeight="1" x14ac:dyDescent="0.2">
      <c r="A73" s="26">
        <f>[1]AT3A_Schools_PS!A44</f>
        <v>35</v>
      </c>
      <c r="B73" s="27" t="str">
        <f>[1]AT3A_Schools_PS!B44</f>
        <v>35-HATHRAS</v>
      </c>
      <c r="C73" s="8">
        <f>[1]AT3A_Schools_PS!H44</f>
        <v>1056</v>
      </c>
      <c r="D73" s="8">
        <f>[1]AT3A_Schools_PS!N44</f>
        <v>1056</v>
      </c>
      <c r="E73" s="8">
        <f t="shared" si="0"/>
        <v>0</v>
      </c>
      <c r="F73" s="28">
        <f t="shared" si="1"/>
        <v>0</v>
      </c>
      <c r="G73" s="2"/>
    </row>
    <row r="74" spans="1:7" ht="15.75" customHeight="1" x14ac:dyDescent="0.2">
      <c r="A74" s="26">
        <f>[1]AT3A_Schools_PS!A45</f>
        <v>36</v>
      </c>
      <c r="B74" s="27" t="str">
        <f>[1]AT3A_Schools_PS!B45</f>
        <v>36-ITAWAH</v>
      </c>
      <c r="C74" s="8">
        <f>[1]AT3A_Schools_PS!H45</f>
        <v>1238</v>
      </c>
      <c r="D74" s="8">
        <f>[1]AT3A_Schools_PS!N45</f>
        <v>1238</v>
      </c>
      <c r="E74" s="8">
        <f t="shared" si="0"/>
        <v>0</v>
      </c>
      <c r="F74" s="28">
        <f t="shared" si="1"/>
        <v>0</v>
      </c>
      <c r="G74" s="2"/>
    </row>
    <row r="75" spans="1:7" ht="15.75" customHeight="1" x14ac:dyDescent="0.2">
      <c r="A75" s="26">
        <f>[1]AT3A_Schools_PS!A46</f>
        <v>37</v>
      </c>
      <c r="B75" s="27" t="str">
        <f>[1]AT3A_Schools_PS!B46</f>
        <v>37-J.P. NAGAR</v>
      </c>
      <c r="C75" s="8">
        <f>[1]AT3A_Schools_PS!H46</f>
        <v>1079</v>
      </c>
      <c r="D75" s="8">
        <f>[1]AT3A_Schools_PS!N46</f>
        <v>1079</v>
      </c>
      <c r="E75" s="8">
        <f t="shared" si="0"/>
        <v>0</v>
      </c>
      <c r="F75" s="28">
        <f t="shared" si="1"/>
        <v>0</v>
      </c>
      <c r="G75" s="2"/>
    </row>
    <row r="76" spans="1:7" ht="15.75" customHeight="1" x14ac:dyDescent="0.2">
      <c r="A76" s="26">
        <f>[1]AT3A_Schools_PS!A47</f>
        <v>38</v>
      </c>
      <c r="B76" s="27" t="str">
        <f>[1]AT3A_Schools_PS!B47</f>
        <v>38-JALAUN</v>
      </c>
      <c r="C76" s="8">
        <f>[1]AT3A_Schools_PS!H47</f>
        <v>1255</v>
      </c>
      <c r="D76" s="8">
        <f>[1]AT3A_Schools_PS!N47</f>
        <v>1255</v>
      </c>
      <c r="E76" s="8">
        <f t="shared" si="0"/>
        <v>0</v>
      </c>
      <c r="F76" s="28">
        <f t="shared" si="1"/>
        <v>0</v>
      </c>
      <c r="G76" s="2"/>
    </row>
    <row r="77" spans="1:7" ht="15.75" customHeight="1" x14ac:dyDescent="0.2">
      <c r="A77" s="26">
        <f>[1]AT3A_Schools_PS!A48</f>
        <v>39</v>
      </c>
      <c r="B77" s="27" t="str">
        <f>[1]AT3A_Schools_PS!B48</f>
        <v>39-JAUNPUR</v>
      </c>
      <c r="C77" s="8">
        <f>[1]AT3A_Schools_PS!H48</f>
        <v>2424</v>
      </c>
      <c r="D77" s="8">
        <f>[1]AT3A_Schools_PS!N48</f>
        <v>2417</v>
      </c>
      <c r="E77" s="8">
        <f t="shared" si="0"/>
        <v>7</v>
      </c>
      <c r="F77" s="28">
        <f t="shared" si="1"/>
        <v>2.8877887788778876E-3</v>
      </c>
      <c r="G77" s="2"/>
    </row>
    <row r="78" spans="1:7" ht="15.75" customHeight="1" x14ac:dyDescent="0.2">
      <c r="A78" s="26">
        <f>[1]AT3A_Schools_PS!A49</f>
        <v>40</v>
      </c>
      <c r="B78" s="27" t="str">
        <f>[1]AT3A_Schools_PS!B49</f>
        <v>40-JHANSI</v>
      </c>
      <c r="C78" s="8">
        <f>[1]AT3A_Schools_PS!H49</f>
        <v>1200</v>
      </c>
      <c r="D78" s="8">
        <f>[1]AT3A_Schools_PS!N49</f>
        <v>1200</v>
      </c>
      <c r="E78" s="8">
        <f t="shared" si="0"/>
        <v>0</v>
      </c>
      <c r="F78" s="28">
        <f t="shared" si="1"/>
        <v>0</v>
      </c>
      <c r="G78" s="2"/>
    </row>
    <row r="79" spans="1:7" ht="15.75" customHeight="1" x14ac:dyDescent="0.2">
      <c r="A79" s="26">
        <f>[1]AT3A_Schools_PS!A50</f>
        <v>41</v>
      </c>
      <c r="B79" s="27" t="str">
        <f>[1]AT3A_Schools_PS!B50</f>
        <v>41-KANNAUJ</v>
      </c>
      <c r="C79" s="8">
        <f>[1]AT3A_Schools_PS!H50</f>
        <v>1200</v>
      </c>
      <c r="D79" s="8">
        <f>[1]AT3A_Schools_PS!N50</f>
        <v>1200</v>
      </c>
      <c r="E79" s="8">
        <f t="shared" si="0"/>
        <v>0</v>
      </c>
      <c r="F79" s="28">
        <f t="shared" si="1"/>
        <v>0</v>
      </c>
      <c r="G79" s="2"/>
    </row>
    <row r="80" spans="1:7" ht="15.75" customHeight="1" x14ac:dyDescent="0.2">
      <c r="A80" s="26">
        <f>[1]AT3A_Schools_PS!A51</f>
        <v>42</v>
      </c>
      <c r="B80" s="27" t="str">
        <f>[1]AT3A_Schools_PS!B51</f>
        <v>42-KANPUR DEHAT</v>
      </c>
      <c r="C80" s="8">
        <f>[1]AT3A_Schools_PS!H51</f>
        <v>1606</v>
      </c>
      <c r="D80" s="8">
        <f>[1]AT3A_Schools_PS!N51</f>
        <v>1606</v>
      </c>
      <c r="E80" s="8">
        <f t="shared" si="0"/>
        <v>0</v>
      </c>
      <c r="F80" s="28">
        <f t="shared" si="1"/>
        <v>0</v>
      </c>
      <c r="G80" s="2"/>
    </row>
    <row r="81" spans="1:7" ht="15.75" customHeight="1" x14ac:dyDescent="0.2">
      <c r="A81" s="26">
        <f>[1]AT3A_Schools_PS!A52</f>
        <v>43</v>
      </c>
      <c r="B81" s="27" t="str">
        <f>[1]AT3A_Schools_PS!B52</f>
        <v>43-KANPUR NAGAR</v>
      </c>
      <c r="C81" s="8">
        <f>[1]AT3A_Schools_PS!H52</f>
        <v>1643</v>
      </c>
      <c r="D81" s="8">
        <f>[1]AT3A_Schools_PS!N52</f>
        <v>1643</v>
      </c>
      <c r="E81" s="8">
        <f t="shared" si="0"/>
        <v>0</v>
      </c>
      <c r="F81" s="28">
        <f t="shared" si="1"/>
        <v>0</v>
      </c>
      <c r="G81" s="2"/>
    </row>
    <row r="82" spans="1:7" ht="15.75" customHeight="1" x14ac:dyDescent="0.2">
      <c r="A82" s="26">
        <f>[1]AT3A_Schools_PS!A53</f>
        <v>44</v>
      </c>
      <c r="B82" s="27" t="str">
        <f>[1]AT3A_Schools_PS!B53</f>
        <v>44-KAAS GANJ</v>
      </c>
      <c r="C82" s="8">
        <f>[1]AT3A_Schools_PS!H53</f>
        <v>996</v>
      </c>
      <c r="D82" s="8">
        <f>[1]AT3A_Schools_PS!N53</f>
        <v>996</v>
      </c>
      <c r="E82" s="8">
        <f t="shared" si="0"/>
        <v>0</v>
      </c>
      <c r="F82" s="28">
        <f t="shared" si="1"/>
        <v>0</v>
      </c>
      <c r="G82" s="2"/>
    </row>
    <row r="83" spans="1:7" ht="15.75" customHeight="1" x14ac:dyDescent="0.2">
      <c r="A83" s="26">
        <f>[1]AT3A_Schools_PS!A54</f>
        <v>45</v>
      </c>
      <c r="B83" s="27" t="str">
        <f>[1]AT3A_Schools_PS!B54</f>
        <v>45-KAUSHAMBI</v>
      </c>
      <c r="C83" s="8">
        <f>[1]AT3A_Schools_PS!H54</f>
        <v>941</v>
      </c>
      <c r="D83" s="8">
        <f>[1]AT3A_Schools_PS!N54</f>
        <v>941</v>
      </c>
      <c r="E83" s="8">
        <f t="shared" si="0"/>
        <v>0</v>
      </c>
      <c r="F83" s="28">
        <f t="shared" si="1"/>
        <v>0</v>
      </c>
      <c r="G83" s="2"/>
    </row>
    <row r="84" spans="1:7" ht="15.75" customHeight="1" x14ac:dyDescent="0.2">
      <c r="A84" s="26">
        <f>[1]AT3A_Schools_PS!A55</f>
        <v>46</v>
      </c>
      <c r="B84" s="27" t="str">
        <f>[1]AT3A_Schools_PS!B55</f>
        <v>46-KUSHINAGAR</v>
      </c>
      <c r="C84" s="8">
        <f>[1]AT3A_Schools_PS!H55</f>
        <v>2235</v>
      </c>
      <c r="D84" s="8">
        <f>[1]AT3A_Schools_PS!N55</f>
        <v>2235</v>
      </c>
      <c r="E84" s="8">
        <f t="shared" si="0"/>
        <v>0</v>
      </c>
      <c r="F84" s="28">
        <f t="shared" si="1"/>
        <v>0</v>
      </c>
      <c r="G84" s="2"/>
    </row>
    <row r="85" spans="1:7" ht="15.75" customHeight="1" x14ac:dyDescent="0.2">
      <c r="A85" s="26">
        <f>[1]AT3A_Schools_PS!A56</f>
        <v>47</v>
      </c>
      <c r="B85" s="27" t="str">
        <f>[1]AT3A_Schools_PS!B56</f>
        <v>47-LAKHIMPUR KHERI</v>
      </c>
      <c r="C85" s="8">
        <f>[1]AT3A_Schools_PS!H56</f>
        <v>2722</v>
      </c>
      <c r="D85" s="8">
        <f>[1]AT3A_Schools_PS!N56</f>
        <v>2722</v>
      </c>
      <c r="E85" s="8">
        <f t="shared" si="0"/>
        <v>0</v>
      </c>
      <c r="F85" s="28">
        <f t="shared" si="1"/>
        <v>0</v>
      </c>
      <c r="G85" s="2"/>
    </row>
    <row r="86" spans="1:7" ht="15.75" customHeight="1" x14ac:dyDescent="0.2">
      <c r="A86" s="26">
        <f>[1]AT3A_Schools_PS!A57</f>
        <v>48</v>
      </c>
      <c r="B86" s="27" t="str">
        <f>[1]AT3A_Schools_PS!B57</f>
        <v>48-LALITPUR</v>
      </c>
      <c r="C86" s="8">
        <f>[1]AT3A_Schools_PS!H57</f>
        <v>1049</v>
      </c>
      <c r="D86" s="8">
        <f>[1]AT3A_Schools_PS!N57</f>
        <v>1049</v>
      </c>
      <c r="E86" s="8">
        <f t="shared" si="0"/>
        <v>0</v>
      </c>
      <c r="F86" s="28">
        <f t="shared" si="1"/>
        <v>0</v>
      </c>
      <c r="G86" s="2"/>
    </row>
    <row r="87" spans="1:7" ht="15.75" customHeight="1" x14ac:dyDescent="0.2">
      <c r="A87" s="26">
        <f>[1]AT3A_Schools_PS!A58</f>
        <v>49</v>
      </c>
      <c r="B87" s="27" t="str">
        <f>[1]AT3A_Schools_PS!B58</f>
        <v>49-LUCKNOW</v>
      </c>
      <c r="C87" s="8">
        <f>[1]AT3A_Schools_PS!H58</f>
        <v>1462</v>
      </c>
      <c r="D87" s="8">
        <f>[1]AT3A_Schools_PS!N58</f>
        <v>1462</v>
      </c>
      <c r="E87" s="8">
        <f t="shared" si="0"/>
        <v>0</v>
      </c>
      <c r="F87" s="28">
        <f t="shared" si="1"/>
        <v>0</v>
      </c>
      <c r="G87" s="2"/>
    </row>
    <row r="88" spans="1:7" ht="15.75" customHeight="1" x14ac:dyDescent="0.2">
      <c r="A88" s="26">
        <f>[1]AT3A_Schools_PS!A59</f>
        <v>50</v>
      </c>
      <c r="B88" s="27" t="str">
        <f>[1]AT3A_Schools_PS!B59</f>
        <v>50-MAHOBA</v>
      </c>
      <c r="C88" s="8">
        <f>[1]AT3A_Schools_PS!H59</f>
        <v>673</v>
      </c>
      <c r="D88" s="8">
        <f>[1]AT3A_Schools_PS!N59</f>
        <v>673</v>
      </c>
      <c r="E88" s="8">
        <f t="shared" si="0"/>
        <v>0</v>
      </c>
      <c r="F88" s="28">
        <f t="shared" si="1"/>
        <v>0</v>
      </c>
      <c r="G88" s="2"/>
    </row>
    <row r="89" spans="1:7" ht="15.75" customHeight="1" x14ac:dyDescent="0.2">
      <c r="A89" s="26">
        <f>[1]AT3A_Schools_PS!A60</f>
        <v>51</v>
      </c>
      <c r="B89" s="27" t="str">
        <f>[1]AT3A_Schools_PS!B60</f>
        <v>51-MAHRAJGANJ</v>
      </c>
      <c r="C89" s="8">
        <f>[1]AT3A_Schools_PS!H60</f>
        <v>1485</v>
      </c>
      <c r="D89" s="8">
        <f>[1]AT3A_Schools_PS!N60</f>
        <v>1485</v>
      </c>
      <c r="E89" s="8">
        <f t="shared" si="0"/>
        <v>0</v>
      </c>
      <c r="F89" s="28">
        <f t="shared" si="1"/>
        <v>0</v>
      </c>
      <c r="G89" s="2"/>
    </row>
    <row r="90" spans="1:7" ht="15.75" customHeight="1" x14ac:dyDescent="0.2">
      <c r="A90" s="26">
        <f>[1]AT3A_Schools_PS!A61</f>
        <v>52</v>
      </c>
      <c r="B90" s="27" t="str">
        <f>[1]AT3A_Schools_PS!B61</f>
        <v>52-MAINPURI</v>
      </c>
      <c r="C90" s="8">
        <f>[1]AT3A_Schools_PS!H61</f>
        <v>1637</v>
      </c>
      <c r="D90" s="8">
        <f>[1]AT3A_Schools_PS!N61</f>
        <v>1635</v>
      </c>
      <c r="E90" s="8">
        <f t="shared" si="0"/>
        <v>2</v>
      </c>
      <c r="F90" s="28">
        <f t="shared" si="1"/>
        <v>1.2217470983506415E-3</v>
      </c>
      <c r="G90" s="2"/>
    </row>
    <row r="91" spans="1:7" ht="15.75" customHeight="1" x14ac:dyDescent="0.2">
      <c r="A91" s="26">
        <f>[1]AT3A_Schools_PS!A62</f>
        <v>53</v>
      </c>
      <c r="B91" s="27" t="str">
        <f>[1]AT3A_Schools_PS!B62</f>
        <v>53-MATHURA</v>
      </c>
      <c r="C91" s="8">
        <f>[1]AT3A_Schools_PS!H62</f>
        <v>1361</v>
      </c>
      <c r="D91" s="8">
        <f>[1]AT3A_Schools_PS!N62</f>
        <v>1361</v>
      </c>
      <c r="E91" s="8">
        <f t="shared" si="0"/>
        <v>0</v>
      </c>
      <c r="F91" s="28">
        <f t="shared" si="1"/>
        <v>0</v>
      </c>
      <c r="G91" s="2"/>
    </row>
    <row r="92" spans="1:7" ht="15.75" customHeight="1" x14ac:dyDescent="0.2">
      <c r="A92" s="26">
        <f>[1]AT3A_Schools_PS!A63</f>
        <v>54</v>
      </c>
      <c r="B92" s="27" t="str">
        <f>[1]AT3A_Schools_PS!B63</f>
        <v>54-MAU</v>
      </c>
      <c r="C92" s="8">
        <f>[1]AT3A_Schools_PS!H63</f>
        <v>1114</v>
      </c>
      <c r="D92" s="8">
        <f>[1]AT3A_Schools_PS!N63</f>
        <v>1114</v>
      </c>
      <c r="E92" s="8">
        <f t="shared" si="0"/>
        <v>0</v>
      </c>
      <c r="F92" s="28">
        <f t="shared" si="1"/>
        <v>0</v>
      </c>
      <c r="G92" s="2"/>
    </row>
    <row r="93" spans="1:7" ht="15.75" customHeight="1" x14ac:dyDescent="0.2">
      <c r="A93" s="26">
        <f>[1]AT3A_Schools_PS!A64</f>
        <v>55</v>
      </c>
      <c r="B93" s="27" t="str">
        <f>[1]AT3A_Schools_PS!B64</f>
        <v>55-MEERUT</v>
      </c>
      <c r="C93" s="8">
        <f>[1]AT3A_Schools_PS!H64</f>
        <v>906</v>
      </c>
      <c r="D93" s="8">
        <f>[1]AT3A_Schools_PS!N64</f>
        <v>906</v>
      </c>
      <c r="E93" s="8">
        <f t="shared" si="0"/>
        <v>0</v>
      </c>
      <c r="F93" s="28">
        <f t="shared" si="1"/>
        <v>0</v>
      </c>
      <c r="G93" s="2"/>
    </row>
    <row r="94" spans="1:7" ht="15.75" customHeight="1" x14ac:dyDescent="0.2">
      <c r="A94" s="26">
        <f>[1]AT3A_Schools_PS!A65</f>
        <v>56</v>
      </c>
      <c r="B94" s="27" t="str">
        <f>[1]AT3A_Schools_PS!B65</f>
        <v>56-MIRZAPUR</v>
      </c>
      <c r="C94" s="8">
        <f>[1]AT3A_Schools_PS!H65</f>
        <v>1631</v>
      </c>
      <c r="D94" s="8">
        <f>[1]AT3A_Schools_PS!N65</f>
        <v>1631</v>
      </c>
      <c r="E94" s="8">
        <f t="shared" si="0"/>
        <v>0</v>
      </c>
      <c r="F94" s="28">
        <f t="shared" si="1"/>
        <v>0</v>
      </c>
      <c r="G94" s="2"/>
    </row>
    <row r="95" spans="1:7" ht="15.75" customHeight="1" x14ac:dyDescent="0.2">
      <c r="A95" s="26">
        <f>[1]AT3A_Schools_PS!A66</f>
        <v>57</v>
      </c>
      <c r="B95" s="27" t="str">
        <f>[1]AT3A_Schools_PS!B66</f>
        <v>57-MORADABAD</v>
      </c>
      <c r="C95" s="8">
        <f>[1]AT3A_Schools_PS!H66</f>
        <v>1200</v>
      </c>
      <c r="D95" s="8">
        <f>[1]AT3A_Schools_PS!N66</f>
        <v>1200</v>
      </c>
      <c r="E95" s="8">
        <f t="shared" si="0"/>
        <v>0</v>
      </c>
      <c r="F95" s="28">
        <f t="shared" si="1"/>
        <v>0</v>
      </c>
      <c r="G95" s="2"/>
    </row>
    <row r="96" spans="1:7" ht="15.75" customHeight="1" x14ac:dyDescent="0.2">
      <c r="A96" s="26">
        <f>[1]AT3A_Schools_PS!A67</f>
        <v>58</v>
      </c>
      <c r="B96" s="27" t="str">
        <f>[1]AT3A_Schools_PS!B67</f>
        <v>58-MUZAFFARNAGAR</v>
      </c>
      <c r="C96" s="8">
        <f>[1]AT3A_Schools_PS!H67</f>
        <v>885</v>
      </c>
      <c r="D96" s="8">
        <f>[1]AT3A_Schools_PS!N67</f>
        <v>885</v>
      </c>
      <c r="E96" s="8">
        <f t="shared" si="0"/>
        <v>0</v>
      </c>
      <c r="F96" s="28">
        <f t="shared" si="1"/>
        <v>0</v>
      </c>
      <c r="G96" s="2"/>
    </row>
    <row r="97" spans="1:7" ht="15.75" customHeight="1" x14ac:dyDescent="0.2">
      <c r="A97" s="26">
        <f>[1]AT3A_Schools_PS!A68</f>
        <v>59</v>
      </c>
      <c r="B97" s="27" t="str">
        <f>[1]AT3A_Schools_PS!B68</f>
        <v>59-PILIBHIT</v>
      </c>
      <c r="C97" s="8">
        <f>[1]AT3A_Schools_PS!H68</f>
        <v>1230</v>
      </c>
      <c r="D97" s="8">
        <f>[1]AT3A_Schools_PS!N68</f>
        <v>1230</v>
      </c>
      <c r="E97" s="8">
        <f t="shared" si="0"/>
        <v>0</v>
      </c>
      <c r="F97" s="28">
        <f t="shared" si="1"/>
        <v>0</v>
      </c>
      <c r="G97" s="2"/>
    </row>
    <row r="98" spans="1:7" ht="15.75" customHeight="1" x14ac:dyDescent="0.2">
      <c r="A98" s="26">
        <f>[1]AT3A_Schools_PS!A69</f>
        <v>60</v>
      </c>
      <c r="B98" s="27" t="str">
        <f>[1]AT3A_Schools_PS!B69</f>
        <v>60-PRATAPGARH</v>
      </c>
      <c r="C98" s="8">
        <f>[1]AT3A_Schools_PS!H69</f>
        <v>2086</v>
      </c>
      <c r="D98" s="8">
        <f>[1]AT3A_Schools_PS!N69</f>
        <v>2086</v>
      </c>
      <c r="E98" s="8">
        <f t="shared" si="0"/>
        <v>0</v>
      </c>
      <c r="F98" s="28">
        <f t="shared" si="1"/>
        <v>0</v>
      </c>
      <c r="G98" s="2"/>
    </row>
    <row r="99" spans="1:7" ht="15.75" customHeight="1" x14ac:dyDescent="0.2">
      <c r="A99" s="26">
        <f>[1]AT3A_Schools_PS!A70</f>
        <v>61</v>
      </c>
      <c r="B99" s="27" t="str">
        <f>[1]AT3A_Schools_PS!B70</f>
        <v>61-RAI BAREILY</v>
      </c>
      <c r="C99" s="8">
        <f>[1]AT3A_Schools_PS!H70</f>
        <v>1987</v>
      </c>
      <c r="D99" s="8">
        <f>[1]AT3A_Schools_PS!N70</f>
        <v>1987</v>
      </c>
      <c r="E99" s="8">
        <f t="shared" si="0"/>
        <v>0</v>
      </c>
      <c r="F99" s="28">
        <f t="shared" si="1"/>
        <v>0</v>
      </c>
      <c r="G99" s="2"/>
    </row>
    <row r="100" spans="1:7" ht="15.75" customHeight="1" x14ac:dyDescent="0.2">
      <c r="A100" s="26">
        <f>[1]AT3A_Schools_PS!A71</f>
        <v>62</v>
      </c>
      <c r="B100" s="27" t="str">
        <f>[1]AT3A_Schools_PS!B71</f>
        <v>62-RAMPUR</v>
      </c>
      <c r="C100" s="8">
        <f>[1]AT3A_Schools_PS!H71</f>
        <v>1007</v>
      </c>
      <c r="D100" s="8">
        <f>[1]AT3A_Schools_PS!N71</f>
        <v>1007</v>
      </c>
      <c r="E100" s="8">
        <f t="shared" si="0"/>
        <v>0</v>
      </c>
      <c r="F100" s="28">
        <f t="shared" si="1"/>
        <v>0</v>
      </c>
      <c r="G100" s="2"/>
    </row>
    <row r="101" spans="1:7" ht="15.75" customHeight="1" x14ac:dyDescent="0.2">
      <c r="A101" s="26">
        <f>[1]AT3A_Schools_PS!A72</f>
        <v>63</v>
      </c>
      <c r="B101" s="27" t="str">
        <f>[1]AT3A_Schools_PS!B72</f>
        <v>63-SAHARANPUR</v>
      </c>
      <c r="C101" s="8">
        <f>[1]AT3A_Schools_PS!H72</f>
        <v>1363</v>
      </c>
      <c r="D101" s="8">
        <f>[1]AT3A_Schools_PS!N72</f>
        <v>1363</v>
      </c>
      <c r="E101" s="8">
        <f t="shared" si="0"/>
        <v>0</v>
      </c>
      <c r="F101" s="28">
        <f t="shared" si="1"/>
        <v>0</v>
      </c>
      <c r="G101" s="2"/>
    </row>
    <row r="102" spans="1:7" ht="15.75" customHeight="1" x14ac:dyDescent="0.2">
      <c r="A102" s="26">
        <f>[1]AT3A_Schools_PS!A73</f>
        <v>64</v>
      </c>
      <c r="B102" s="27" t="str">
        <f>[1]AT3A_Schools_PS!B73</f>
        <v>64-SANTKABIR NAGAR</v>
      </c>
      <c r="C102" s="8">
        <f>[1]AT3A_Schools_PS!H73</f>
        <v>1075</v>
      </c>
      <c r="D102" s="8">
        <f>[1]AT3A_Schools_PS!N73</f>
        <v>1075</v>
      </c>
      <c r="E102" s="8">
        <f t="shared" si="0"/>
        <v>0</v>
      </c>
      <c r="F102" s="28">
        <f t="shared" si="1"/>
        <v>0</v>
      </c>
      <c r="G102" s="2"/>
    </row>
    <row r="103" spans="1:7" ht="15.75" customHeight="1" x14ac:dyDescent="0.2">
      <c r="A103" s="26">
        <f>[1]AT3A_Schools_PS!A74</f>
        <v>65</v>
      </c>
      <c r="B103" s="27" t="str">
        <f>[1]AT3A_Schools_PS!B74</f>
        <v>65-SHAHJAHANPUR</v>
      </c>
      <c r="C103" s="8">
        <f>[1]AT3A_Schools_PS!H74</f>
        <v>2292</v>
      </c>
      <c r="D103" s="8">
        <f>[1]AT3A_Schools_PS!N74</f>
        <v>2292</v>
      </c>
      <c r="E103" s="8">
        <f t="shared" si="0"/>
        <v>0</v>
      </c>
      <c r="F103" s="28">
        <f t="shared" si="1"/>
        <v>0</v>
      </c>
      <c r="G103" s="2"/>
    </row>
    <row r="104" spans="1:7" ht="15.75" customHeight="1" x14ac:dyDescent="0.2">
      <c r="A104" s="26">
        <f>[1]AT3A_Schools_PS!A75</f>
        <v>66</v>
      </c>
      <c r="B104" s="27" t="str">
        <f>[1]AT3A_Schools_PS!B75</f>
        <v>66-SHRAWASTI</v>
      </c>
      <c r="C104" s="8">
        <f>[1]AT3A_Schools_PS!H75</f>
        <v>888</v>
      </c>
      <c r="D104" s="8">
        <f>[1]AT3A_Schools_PS!N75</f>
        <v>887</v>
      </c>
      <c r="E104" s="8">
        <f t="shared" si="0"/>
        <v>1</v>
      </c>
      <c r="F104" s="28">
        <f t="shared" si="1"/>
        <v>1.1261261261261261E-3</v>
      </c>
      <c r="G104" s="2"/>
    </row>
    <row r="105" spans="1:7" ht="15.75" customHeight="1" x14ac:dyDescent="0.2">
      <c r="A105" s="26">
        <f>[1]AT3A_Schools_PS!A76</f>
        <v>67</v>
      </c>
      <c r="B105" s="27" t="str">
        <f>[1]AT3A_Schools_PS!B76</f>
        <v>67-SIDDHARTHNAGAR</v>
      </c>
      <c r="C105" s="8">
        <f>[1]AT3A_Schools_PS!H76</f>
        <v>1925</v>
      </c>
      <c r="D105" s="8">
        <f>[1]AT3A_Schools_PS!N76</f>
        <v>1925</v>
      </c>
      <c r="E105" s="8">
        <f t="shared" si="0"/>
        <v>0</v>
      </c>
      <c r="F105" s="28">
        <f t="shared" si="1"/>
        <v>0</v>
      </c>
      <c r="G105" s="2"/>
    </row>
    <row r="106" spans="1:7" ht="15.75" customHeight="1" x14ac:dyDescent="0.2">
      <c r="A106" s="26">
        <f>[1]AT3A_Schools_PS!A77</f>
        <v>68</v>
      </c>
      <c r="B106" s="27" t="str">
        <f>[1]AT3A_Schools_PS!B77</f>
        <v>68-SITAPUR</v>
      </c>
      <c r="C106" s="8">
        <f>[1]AT3A_Schools_PS!H77</f>
        <v>3020</v>
      </c>
      <c r="D106" s="8">
        <f>[1]AT3A_Schools_PS!N77</f>
        <v>3020</v>
      </c>
      <c r="E106" s="8">
        <f t="shared" si="0"/>
        <v>0</v>
      </c>
      <c r="F106" s="28">
        <f t="shared" si="1"/>
        <v>0</v>
      </c>
      <c r="G106" s="2"/>
    </row>
    <row r="107" spans="1:7" ht="15.75" customHeight="1" x14ac:dyDescent="0.2">
      <c r="A107" s="26">
        <f>[1]AT3A_Schools_PS!A78</f>
        <v>69</v>
      </c>
      <c r="B107" s="27" t="str">
        <f>[1]AT3A_Schools_PS!B78</f>
        <v>69-SONBHADRA</v>
      </c>
      <c r="C107" s="8">
        <f>[1]AT3A_Schools_PS!H78</f>
        <v>1803</v>
      </c>
      <c r="D107" s="8">
        <f>[1]AT3A_Schools_PS!N78</f>
        <v>1803</v>
      </c>
      <c r="E107" s="8">
        <f t="shared" si="0"/>
        <v>0</v>
      </c>
      <c r="F107" s="28">
        <f t="shared" si="1"/>
        <v>0</v>
      </c>
      <c r="G107" s="2"/>
    </row>
    <row r="108" spans="1:7" ht="15.75" customHeight="1" x14ac:dyDescent="0.2">
      <c r="A108" s="26">
        <f>[1]AT3A_Schools_PS!A79</f>
        <v>70</v>
      </c>
      <c r="B108" s="27" t="str">
        <f>[1]AT3A_Schools_PS!B79</f>
        <v>70-SULTANPUR</v>
      </c>
      <c r="C108" s="8">
        <f>[1]AT3A_Schools_PS!H79</f>
        <v>1733</v>
      </c>
      <c r="D108" s="8">
        <f>[1]AT3A_Schools_PS!N79</f>
        <v>1733</v>
      </c>
      <c r="E108" s="8">
        <f t="shared" si="0"/>
        <v>0</v>
      </c>
      <c r="F108" s="28">
        <f t="shared" si="1"/>
        <v>0</v>
      </c>
      <c r="G108" s="2"/>
    </row>
    <row r="109" spans="1:7" ht="15.75" customHeight="1" x14ac:dyDescent="0.2">
      <c r="A109" s="26">
        <f>[1]AT3A_Schools_PS!A80</f>
        <v>71</v>
      </c>
      <c r="B109" s="27" t="str">
        <f>[1]AT3A_Schools_PS!B80</f>
        <v>71-UNNAO</v>
      </c>
      <c r="C109" s="8">
        <f>[1]AT3A_Schools_PS!H80</f>
        <v>2309</v>
      </c>
      <c r="D109" s="8">
        <f>[1]AT3A_Schools_PS!N80</f>
        <v>2309</v>
      </c>
      <c r="E109" s="8">
        <f t="shared" si="0"/>
        <v>0</v>
      </c>
      <c r="F109" s="28">
        <f t="shared" si="1"/>
        <v>0</v>
      </c>
      <c r="G109" s="2"/>
    </row>
    <row r="110" spans="1:7" ht="15.75" customHeight="1" x14ac:dyDescent="0.2">
      <c r="A110" s="26">
        <f>[1]AT3A_Schools_PS!A81</f>
        <v>72</v>
      </c>
      <c r="B110" s="27" t="str">
        <f>[1]AT3A_Schools_PS!B81</f>
        <v>72-VARANASI</v>
      </c>
      <c r="C110" s="8">
        <f>[1]AT3A_Schools_PS!H81</f>
        <v>1025</v>
      </c>
      <c r="D110" s="8">
        <f>[1]AT3A_Schools_PS!N81</f>
        <v>1025</v>
      </c>
      <c r="E110" s="8">
        <f t="shared" si="0"/>
        <v>0</v>
      </c>
      <c r="F110" s="28">
        <f t="shared" si="1"/>
        <v>0</v>
      </c>
      <c r="G110" s="2"/>
    </row>
    <row r="111" spans="1:7" ht="15.75" customHeight="1" x14ac:dyDescent="0.2">
      <c r="A111" s="26">
        <f>[1]AT3A_Schools_PS!A82</f>
        <v>73</v>
      </c>
      <c r="B111" s="27" t="str">
        <f>[1]AT3A_Schools_PS!B82</f>
        <v>73-SAMBHAL</v>
      </c>
      <c r="C111" s="8">
        <f>[1]AT3A_Schools_PS!H82</f>
        <v>1049</v>
      </c>
      <c r="D111" s="8">
        <f>[1]AT3A_Schools_PS!N82</f>
        <v>1049</v>
      </c>
      <c r="E111" s="8">
        <f t="shared" si="0"/>
        <v>0</v>
      </c>
      <c r="F111" s="28">
        <f t="shared" si="1"/>
        <v>0</v>
      </c>
      <c r="G111" s="2"/>
    </row>
    <row r="112" spans="1:7" ht="15.75" customHeight="1" x14ac:dyDescent="0.2">
      <c r="A112" s="26">
        <f>[1]AT3A_Schools_PS!A83</f>
        <v>74</v>
      </c>
      <c r="B112" s="27" t="str">
        <f>[1]AT3A_Schools_PS!B83</f>
        <v>74-HAPUR</v>
      </c>
      <c r="C112" s="8">
        <f>[1]AT3A_Schools_PS!H83</f>
        <v>299</v>
      </c>
      <c r="D112" s="8">
        <f>[1]AT3A_Schools_PS!N83</f>
        <v>299</v>
      </c>
      <c r="E112" s="8">
        <f t="shared" si="0"/>
        <v>0</v>
      </c>
      <c r="F112" s="28">
        <f t="shared" si="1"/>
        <v>0</v>
      </c>
      <c r="G112" s="2"/>
    </row>
    <row r="113" spans="1:7" ht="15.75" customHeight="1" x14ac:dyDescent="0.2">
      <c r="A113" s="26">
        <f>[1]AT3A_Schools_PS!A84</f>
        <v>75</v>
      </c>
      <c r="B113" s="27" t="str">
        <f>[1]AT3A_Schools_PS!B84</f>
        <v>75-SHAMLI</v>
      </c>
      <c r="C113" s="8">
        <f>[1]AT3A_Schools_PS!H84</f>
        <v>538</v>
      </c>
      <c r="D113" s="8">
        <f>[1]AT3A_Schools_PS!N84</f>
        <v>538</v>
      </c>
      <c r="E113" s="8">
        <f t="shared" si="0"/>
        <v>0</v>
      </c>
      <c r="F113" s="28">
        <f t="shared" si="1"/>
        <v>0</v>
      </c>
      <c r="G113" s="2"/>
    </row>
    <row r="114" spans="1:7" ht="15.75" customHeight="1" x14ac:dyDescent="0.2">
      <c r="A114" s="29"/>
      <c r="B114" s="30" t="s">
        <v>44</v>
      </c>
      <c r="C114" s="16">
        <f>SUM(C39:C113)</f>
        <v>113203</v>
      </c>
      <c r="D114" s="16">
        <f>SUM(D39:D113)</f>
        <v>113162</v>
      </c>
      <c r="E114" s="16">
        <f>SUM(E39:E113)</f>
        <v>41</v>
      </c>
      <c r="F114" s="31">
        <f t="shared" si="1"/>
        <v>3.6218121427877354E-4</v>
      </c>
      <c r="G114" s="2"/>
    </row>
    <row r="116" spans="1:7" ht="15.75" customHeight="1" x14ac:dyDescent="0.2">
      <c r="A116" s="4" t="s">
        <v>45</v>
      </c>
      <c r="B116" s="4"/>
      <c r="C116" s="4"/>
      <c r="D116" s="4"/>
      <c r="E116" s="4"/>
      <c r="F116" s="4"/>
    </row>
    <row r="117" spans="1:7" ht="61.5" customHeight="1" x14ac:dyDescent="0.2">
      <c r="A117" s="5" t="s">
        <v>37</v>
      </c>
      <c r="B117" s="5" t="s">
        <v>38</v>
      </c>
      <c r="C117" s="5" t="s">
        <v>39</v>
      </c>
      <c r="D117" s="5" t="s">
        <v>40</v>
      </c>
      <c r="E117" s="5" t="s">
        <v>41</v>
      </c>
      <c r="F117" s="5" t="s">
        <v>42</v>
      </c>
    </row>
    <row r="118" spans="1:7" ht="15.75" customHeight="1" x14ac:dyDescent="0.2">
      <c r="A118" s="24">
        <v>1</v>
      </c>
      <c r="B118" s="24">
        <v>2</v>
      </c>
      <c r="C118" s="24">
        <v>3</v>
      </c>
      <c r="D118" s="24">
        <v>4</v>
      </c>
      <c r="E118" s="24" t="s">
        <v>43</v>
      </c>
      <c r="F118" s="24">
        <v>6</v>
      </c>
    </row>
    <row r="119" spans="1:7" ht="15.75" customHeight="1" x14ac:dyDescent="0.2">
      <c r="A119" s="26">
        <f t="shared" ref="A119:B134" si="2">A39</f>
        <v>1</v>
      </c>
      <c r="B119" s="27" t="str">
        <f t="shared" si="2"/>
        <v>01-AGRA</v>
      </c>
      <c r="C119" s="8">
        <f>[1]AT3B_Schools_UPS!H10+[1]AT3C_Schools_UPS!H10</f>
        <v>1055</v>
      </c>
      <c r="D119" s="8">
        <f>[1]AT3B_Schools_UPS!N10+[1]AT3C_Schools_UPS!N10</f>
        <v>933</v>
      </c>
      <c r="E119" s="8">
        <f t="shared" ref="E119:E193" si="3">C119-D119</f>
        <v>122</v>
      </c>
      <c r="F119" s="28">
        <f t="shared" ref="F119:F194" si="4">E119/C119</f>
        <v>0.11563981042654028</v>
      </c>
    </row>
    <row r="120" spans="1:7" ht="15.75" customHeight="1" x14ac:dyDescent="0.2">
      <c r="A120" s="26">
        <f t="shared" si="2"/>
        <v>2</v>
      </c>
      <c r="B120" s="27" t="str">
        <f t="shared" si="2"/>
        <v>02-ALIGARH</v>
      </c>
      <c r="C120" s="8">
        <f>[1]AT3B_Schools_UPS!H11+[1]AT3C_Schools_UPS!H11</f>
        <v>877</v>
      </c>
      <c r="D120" s="8">
        <f>[1]AT3B_Schools_UPS!N11+[1]AT3C_Schools_UPS!N11</f>
        <v>877</v>
      </c>
      <c r="E120" s="8">
        <f t="shared" si="3"/>
        <v>0</v>
      </c>
      <c r="F120" s="28">
        <f t="shared" si="4"/>
        <v>0</v>
      </c>
    </row>
    <row r="121" spans="1:7" ht="15.75" customHeight="1" x14ac:dyDescent="0.2">
      <c r="A121" s="26">
        <f t="shared" si="2"/>
        <v>3</v>
      </c>
      <c r="B121" s="27" t="str">
        <f t="shared" si="2"/>
        <v>03-ALLAHABAD</v>
      </c>
      <c r="C121" s="8">
        <f>[1]AT3B_Schools_UPS!H12+[1]AT3C_Schools_UPS!H12</f>
        <v>1342</v>
      </c>
      <c r="D121" s="8">
        <f>[1]AT3B_Schools_UPS!N12+[1]AT3C_Schools_UPS!N12</f>
        <v>1322</v>
      </c>
      <c r="E121" s="8">
        <f t="shared" si="3"/>
        <v>20</v>
      </c>
      <c r="F121" s="28">
        <f t="shared" si="4"/>
        <v>1.4903129657228018E-2</v>
      </c>
    </row>
    <row r="122" spans="1:7" ht="15.75" customHeight="1" x14ac:dyDescent="0.2">
      <c r="A122" s="26">
        <f t="shared" si="2"/>
        <v>4</v>
      </c>
      <c r="B122" s="27" t="str">
        <f t="shared" si="2"/>
        <v>04-AMBEDKAR NAGAR</v>
      </c>
      <c r="C122" s="8">
        <f>[1]AT3B_Schools_UPS!H13+[1]AT3C_Schools_UPS!H13</f>
        <v>695</v>
      </c>
      <c r="D122" s="8">
        <f>[1]AT3B_Schools_UPS!N13+[1]AT3C_Schools_UPS!N13</f>
        <v>695</v>
      </c>
      <c r="E122" s="8">
        <f t="shared" si="3"/>
        <v>0</v>
      </c>
      <c r="F122" s="28">
        <f t="shared" si="4"/>
        <v>0</v>
      </c>
    </row>
    <row r="123" spans="1:7" ht="15.75" customHeight="1" x14ac:dyDescent="0.2">
      <c r="A123" s="26">
        <f t="shared" si="2"/>
        <v>5</v>
      </c>
      <c r="B123" s="27" t="str">
        <f t="shared" si="2"/>
        <v>05-AURAIYA</v>
      </c>
      <c r="C123" s="8">
        <f>[1]AT3B_Schools_UPS!H14+[1]AT3C_Schools_UPS!H14</f>
        <v>575</v>
      </c>
      <c r="D123" s="8">
        <f>[1]AT3B_Schools_UPS!N14+[1]AT3C_Schools_UPS!N14</f>
        <v>575</v>
      </c>
      <c r="E123" s="8">
        <f t="shared" si="3"/>
        <v>0</v>
      </c>
      <c r="F123" s="28">
        <f t="shared" si="4"/>
        <v>0</v>
      </c>
    </row>
    <row r="124" spans="1:7" ht="15.75" customHeight="1" x14ac:dyDescent="0.2">
      <c r="A124" s="26">
        <f t="shared" si="2"/>
        <v>6</v>
      </c>
      <c r="B124" s="27" t="str">
        <f t="shared" si="2"/>
        <v>06-AZAMGARH</v>
      </c>
      <c r="C124" s="8">
        <f>[1]AT3B_Schools_UPS!H15+[1]AT3C_Schools_UPS!H15</f>
        <v>1207</v>
      </c>
      <c r="D124" s="8">
        <f>[1]AT3B_Schools_UPS!N15+[1]AT3C_Schools_UPS!N15</f>
        <v>1205</v>
      </c>
      <c r="E124" s="8">
        <f t="shared" si="3"/>
        <v>2</v>
      </c>
      <c r="F124" s="28">
        <f t="shared" si="4"/>
        <v>1.6570008285004142E-3</v>
      </c>
    </row>
    <row r="125" spans="1:7" ht="15.75" customHeight="1" x14ac:dyDescent="0.2">
      <c r="A125" s="26">
        <f t="shared" si="2"/>
        <v>7</v>
      </c>
      <c r="B125" s="27" t="str">
        <f t="shared" si="2"/>
        <v>07-BADAUN</v>
      </c>
      <c r="C125" s="8">
        <f>[1]AT3B_Schools_UPS!H16+[1]AT3C_Schools_UPS!H16</f>
        <v>735</v>
      </c>
      <c r="D125" s="8">
        <f>[1]AT3B_Schools_UPS!N16+[1]AT3C_Schools_UPS!N16</f>
        <v>735</v>
      </c>
      <c r="E125" s="8">
        <f t="shared" si="3"/>
        <v>0</v>
      </c>
      <c r="F125" s="28">
        <f t="shared" si="4"/>
        <v>0</v>
      </c>
    </row>
    <row r="126" spans="1:7" ht="15.75" customHeight="1" x14ac:dyDescent="0.2">
      <c r="A126" s="26">
        <f t="shared" si="2"/>
        <v>8</v>
      </c>
      <c r="B126" s="27" t="str">
        <f t="shared" si="2"/>
        <v>08-BAGHPAT</v>
      </c>
      <c r="C126" s="8">
        <f>[1]AT3B_Schools_UPS!H17+[1]AT3C_Schools_UPS!H17</f>
        <v>291</v>
      </c>
      <c r="D126" s="8">
        <f>[1]AT3B_Schools_UPS!N17+[1]AT3C_Schools_UPS!N17</f>
        <v>291</v>
      </c>
      <c r="E126" s="8">
        <f t="shared" si="3"/>
        <v>0</v>
      </c>
      <c r="F126" s="28">
        <f t="shared" si="4"/>
        <v>0</v>
      </c>
    </row>
    <row r="127" spans="1:7" ht="15.75" customHeight="1" x14ac:dyDescent="0.2">
      <c r="A127" s="26">
        <f t="shared" si="2"/>
        <v>9</v>
      </c>
      <c r="B127" s="27" t="str">
        <f t="shared" si="2"/>
        <v>09-BAHRAICH</v>
      </c>
      <c r="C127" s="8">
        <f>[1]AT3B_Schools_UPS!H18+[1]AT3C_Schools_UPS!H18</f>
        <v>1047</v>
      </c>
      <c r="D127" s="8">
        <f>[1]AT3B_Schools_UPS!N18+[1]AT3C_Schools_UPS!N18</f>
        <v>1046</v>
      </c>
      <c r="E127" s="8">
        <f t="shared" si="3"/>
        <v>1</v>
      </c>
      <c r="F127" s="28">
        <f t="shared" si="4"/>
        <v>9.5510983763132757E-4</v>
      </c>
    </row>
    <row r="128" spans="1:7" ht="15.75" customHeight="1" x14ac:dyDescent="0.2">
      <c r="A128" s="26">
        <f t="shared" si="2"/>
        <v>10</v>
      </c>
      <c r="B128" s="27" t="str">
        <f t="shared" si="2"/>
        <v>10-BALLIA</v>
      </c>
      <c r="C128" s="8">
        <f>[1]AT3B_Schools_UPS!H19+[1]AT3C_Schools_UPS!H19</f>
        <v>834</v>
      </c>
      <c r="D128" s="8">
        <f>[1]AT3B_Schools_UPS!N19+[1]AT3C_Schools_UPS!N19</f>
        <v>775</v>
      </c>
      <c r="E128" s="8">
        <f t="shared" si="3"/>
        <v>59</v>
      </c>
      <c r="F128" s="28">
        <f t="shared" si="4"/>
        <v>7.0743405275779381E-2</v>
      </c>
    </row>
    <row r="129" spans="1:6" ht="15.75" customHeight="1" x14ac:dyDescent="0.2">
      <c r="A129" s="26">
        <f t="shared" si="2"/>
        <v>11</v>
      </c>
      <c r="B129" s="27" t="str">
        <f t="shared" si="2"/>
        <v>11-BALRAMPUR</v>
      </c>
      <c r="C129" s="8">
        <f>[1]AT3B_Schools_UPS!H20+[1]AT3C_Schools_UPS!H20</f>
        <v>711</v>
      </c>
      <c r="D129" s="8">
        <f>[1]AT3B_Schools_UPS!N20+[1]AT3C_Schools_UPS!N20</f>
        <v>704</v>
      </c>
      <c r="E129" s="8">
        <f t="shared" si="3"/>
        <v>7</v>
      </c>
      <c r="F129" s="28">
        <f t="shared" si="4"/>
        <v>9.8452883263009851E-3</v>
      </c>
    </row>
    <row r="130" spans="1:6" ht="15.75" customHeight="1" x14ac:dyDescent="0.2">
      <c r="A130" s="26">
        <f t="shared" si="2"/>
        <v>12</v>
      </c>
      <c r="B130" s="27" t="str">
        <f t="shared" si="2"/>
        <v>12-BANDA</v>
      </c>
      <c r="C130" s="8">
        <f>[1]AT3B_Schools_UPS!H21+[1]AT3C_Schools_UPS!H21</f>
        <v>701</v>
      </c>
      <c r="D130" s="8">
        <f>[1]AT3B_Schools_UPS!N21+[1]AT3C_Schools_UPS!N21</f>
        <v>701</v>
      </c>
      <c r="E130" s="8">
        <f t="shared" si="3"/>
        <v>0</v>
      </c>
      <c r="F130" s="28">
        <f t="shared" si="4"/>
        <v>0</v>
      </c>
    </row>
    <row r="131" spans="1:6" ht="15.75" customHeight="1" x14ac:dyDescent="0.2">
      <c r="A131" s="26">
        <f t="shared" si="2"/>
        <v>13</v>
      </c>
      <c r="B131" s="27" t="str">
        <f t="shared" si="2"/>
        <v>13-BARABANKI</v>
      </c>
      <c r="C131" s="8">
        <f>[1]AT3B_Schools_UPS!H22+[1]AT3C_Schools_UPS!H22</f>
        <v>935</v>
      </c>
      <c r="D131" s="8">
        <f>[1]AT3B_Schools_UPS!N22+[1]AT3C_Schools_UPS!N22</f>
        <v>935</v>
      </c>
      <c r="E131" s="8">
        <f t="shared" si="3"/>
        <v>0</v>
      </c>
      <c r="F131" s="28">
        <f t="shared" si="4"/>
        <v>0</v>
      </c>
    </row>
    <row r="132" spans="1:6" ht="15.75" customHeight="1" x14ac:dyDescent="0.2">
      <c r="A132" s="26">
        <f t="shared" si="2"/>
        <v>14</v>
      </c>
      <c r="B132" s="27" t="str">
        <f t="shared" si="2"/>
        <v>14-BAREILY</v>
      </c>
      <c r="C132" s="8">
        <f>[1]AT3B_Schools_UPS!H23+[1]AT3C_Schools_UPS!H23</f>
        <v>918</v>
      </c>
      <c r="D132" s="8">
        <f>[1]AT3B_Schools_UPS!N23+[1]AT3C_Schools_UPS!N23</f>
        <v>909</v>
      </c>
      <c r="E132" s="8">
        <f t="shared" si="3"/>
        <v>9</v>
      </c>
      <c r="F132" s="28">
        <f t="shared" si="4"/>
        <v>9.8039215686274508E-3</v>
      </c>
    </row>
    <row r="133" spans="1:6" ht="15.75" customHeight="1" x14ac:dyDescent="0.2">
      <c r="A133" s="26">
        <f t="shared" si="2"/>
        <v>15</v>
      </c>
      <c r="B133" s="27" t="str">
        <f t="shared" si="2"/>
        <v>15-BASTI</v>
      </c>
      <c r="C133" s="8">
        <f>[1]AT3B_Schools_UPS!H24+[1]AT3C_Schools_UPS!H24</f>
        <v>793</v>
      </c>
      <c r="D133" s="8">
        <f>[1]AT3B_Schools_UPS!N24+[1]AT3C_Schools_UPS!N24</f>
        <v>793</v>
      </c>
      <c r="E133" s="8">
        <f t="shared" si="3"/>
        <v>0</v>
      </c>
      <c r="F133" s="28">
        <f t="shared" si="4"/>
        <v>0</v>
      </c>
    </row>
    <row r="134" spans="1:6" ht="15.75" customHeight="1" x14ac:dyDescent="0.2">
      <c r="A134" s="26">
        <f t="shared" si="2"/>
        <v>16</v>
      </c>
      <c r="B134" s="27" t="str">
        <f t="shared" si="2"/>
        <v>16-BHADOHI</v>
      </c>
      <c r="C134" s="8">
        <f>[1]AT3B_Schools_UPS!H25+[1]AT3C_Schools_UPS!H25</f>
        <v>400</v>
      </c>
      <c r="D134" s="8">
        <f>[1]AT3B_Schools_UPS!N25+[1]AT3C_Schools_UPS!N25</f>
        <v>400</v>
      </c>
      <c r="E134" s="8">
        <f t="shared" si="3"/>
        <v>0</v>
      </c>
      <c r="F134" s="28">
        <f t="shared" si="4"/>
        <v>0</v>
      </c>
    </row>
    <row r="135" spans="1:6" ht="15.75" customHeight="1" x14ac:dyDescent="0.2">
      <c r="A135" s="26">
        <f t="shared" ref="A135:B150" si="5">A55</f>
        <v>17</v>
      </c>
      <c r="B135" s="27" t="str">
        <f t="shared" si="5"/>
        <v>17-BIJNOUR</v>
      </c>
      <c r="C135" s="8">
        <f>[1]AT3B_Schools_UPS!H26+[1]AT3C_Schools_UPS!H26</f>
        <v>913</v>
      </c>
      <c r="D135" s="8">
        <f>[1]AT3B_Schools_UPS!N26+[1]AT3C_Schools_UPS!N26</f>
        <v>913</v>
      </c>
      <c r="E135" s="8">
        <f t="shared" si="3"/>
        <v>0</v>
      </c>
      <c r="F135" s="28">
        <f t="shared" si="4"/>
        <v>0</v>
      </c>
    </row>
    <row r="136" spans="1:6" ht="15.75" customHeight="1" x14ac:dyDescent="0.2">
      <c r="A136" s="26">
        <f t="shared" si="5"/>
        <v>18</v>
      </c>
      <c r="B136" s="27" t="str">
        <f t="shared" si="5"/>
        <v>18-BULANDSHAHAR</v>
      </c>
      <c r="C136" s="8">
        <f>[1]AT3B_Schools_UPS!H27+[1]AT3C_Schools_UPS!H27</f>
        <v>977</v>
      </c>
      <c r="D136" s="8">
        <f>[1]AT3B_Schools_UPS!N27+[1]AT3C_Schools_UPS!N27</f>
        <v>977</v>
      </c>
      <c r="E136" s="8">
        <f t="shared" si="3"/>
        <v>0</v>
      </c>
      <c r="F136" s="28">
        <f t="shared" si="4"/>
        <v>0</v>
      </c>
    </row>
    <row r="137" spans="1:6" ht="15.75" customHeight="1" x14ac:dyDescent="0.2">
      <c r="A137" s="26">
        <f t="shared" si="5"/>
        <v>19</v>
      </c>
      <c r="B137" s="27" t="str">
        <f t="shared" si="5"/>
        <v>19-CHANDAULI</v>
      </c>
      <c r="C137" s="8">
        <f>[1]AT3B_Schools_UPS!H28+[1]AT3C_Schools_UPS!H28</f>
        <v>549</v>
      </c>
      <c r="D137" s="8">
        <f>[1]AT3B_Schools_UPS!N28+[1]AT3C_Schools_UPS!N28</f>
        <v>549</v>
      </c>
      <c r="E137" s="8">
        <f t="shared" si="3"/>
        <v>0</v>
      </c>
      <c r="F137" s="28">
        <f t="shared" si="4"/>
        <v>0</v>
      </c>
    </row>
    <row r="138" spans="1:6" ht="15.75" customHeight="1" x14ac:dyDescent="0.2">
      <c r="A138" s="26">
        <f t="shared" si="5"/>
        <v>20</v>
      </c>
      <c r="B138" s="27" t="str">
        <f t="shared" si="5"/>
        <v>20-CHITRAKOOT</v>
      </c>
      <c r="C138" s="8">
        <f>[1]AT3B_Schools_UPS!H29+[1]AT3C_Schools_UPS!H29</f>
        <v>480</v>
      </c>
      <c r="D138" s="8">
        <f>[1]AT3B_Schools_UPS!N29+[1]AT3C_Schools_UPS!N29</f>
        <v>480</v>
      </c>
      <c r="E138" s="8">
        <f t="shared" si="3"/>
        <v>0</v>
      </c>
      <c r="F138" s="28">
        <f t="shared" si="4"/>
        <v>0</v>
      </c>
    </row>
    <row r="139" spans="1:6" ht="15.75" customHeight="1" x14ac:dyDescent="0.2">
      <c r="A139" s="26">
        <f t="shared" si="5"/>
        <v>21</v>
      </c>
      <c r="B139" s="27" t="str">
        <f t="shared" si="5"/>
        <v>21-AMETHI</v>
      </c>
      <c r="C139" s="8">
        <f>[1]AT3B_Schools_UPS!H30+[1]AT3C_Schools_UPS!H30</f>
        <v>512</v>
      </c>
      <c r="D139" s="8">
        <f>[1]AT3B_Schools_UPS!N30+[1]AT3C_Schools_UPS!N30</f>
        <v>511</v>
      </c>
      <c r="E139" s="8">
        <f t="shared" si="3"/>
        <v>1</v>
      </c>
      <c r="F139" s="28">
        <f t="shared" si="4"/>
        <v>1.953125E-3</v>
      </c>
    </row>
    <row r="140" spans="1:6" ht="15.75" customHeight="1" x14ac:dyDescent="0.2">
      <c r="A140" s="26">
        <f t="shared" si="5"/>
        <v>22</v>
      </c>
      <c r="B140" s="27" t="str">
        <f t="shared" si="5"/>
        <v>22-DEORIA</v>
      </c>
      <c r="C140" s="8">
        <f>[1]AT3B_Schools_UPS!H31+[1]AT3C_Schools_UPS!H31</f>
        <v>952</v>
      </c>
      <c r="D140" s="8">
        <f>[1]AT3B_Schools_UPS!N31+[1]AT3C_Schools_UPS!N31</f>
        <v>950</v>
      </c>
      <c r="E140" s="8">
        <f t="shared" si="3"/>
        <v>2</v>
      </c>
      <c r="F140" s="28">
        <f t="shared" si="4"/>
        <v>2.1008403361344537E-3</v>
      </c>
    </row>
    <row r="141" spans="1:6" ht="15.75" customHeight="1" x14ac:dyDescent="0.2">
      <c r="A141" s="26">
        <f t="shared" si="5"/>
        <v>23</v>
      </c>
      <c r="B141" s="27" t="str">
        <f t="shared" si="5"/>
        <v>23-ETAH</v>
      </c>
      <c r="C141" s="8">
        <f>[1]AT3B_Schools_UPS!H32+[1]AT3C_Schools_UPS!H32</f>
        <v>672</v>
      </c>
      <c r="D141" s="8">
        <f>[1]AT3B_Schools_UPS!N32+[1]AT3C_Schools_UPS!N32</f>
        <v>672</v>
      </c>
      <c r="E141" s="8">
        <f t="shared" si="3"/>
        <v>0</v>
      </c>
      <c r="F141" s="28">
        <f t="shared" si="4"/>
        <v>0</v>
      </c>
    </row>
    <row r="142" spans="1:6" ht="15.75" customHeight="1" x14ac:dyDescent="0.2">
      <c r="A142" s="26">
        <f t="shared" si="5"/>
        <v>24</v>
      </c>
      <c r="B142" s="27" t="str">
        <f t="shared" si="5"/>
        <v>24-FAIZABAD</v>
      </c>
      <c r="C142" s="8">
        <f>[1]AT3B_Schools_UPS!H33+[1]AT3C_Schools_UPS!H33</f>
        <v>718</v>
      </c>
      <c r="D142" s="8">
        <f>[1]AT3B_Schools_UPS!N33+[1]AT3C_Schools_UPS!N33</f>
        <v>718</v>
      </c>
      <c r="E142" s="8">
        <f t="shared" si="3"/>
        <v>0</v>
      </c>
      <c r="F142" s="28">
        <f t="shared" si="4"/>
        <v>0</v>
      </c>
    </row>
    <row r="143" spans="1:6" ht="15.75" customHeight="1" x14ac:dyDescent="0.2">
      <c r="A143" s="26">
        <f t="shared" si="5"/>
        <v>25</v>
      </c>
      <c r="B143" s="27" t="str">
        <f t="shared" si="5"/>
        <v>25-FARRUKHABAD</v>
      </c>
      <c r="C143" s="8">
        <f>[1]AT3B_Schools_UPS!H34+[1]AT3C_Schools_UPS!H34</f>
        <v>685</v>
      </c>
      <c r="D143" s="8">
        <f>[1]AT3B_Schools_UPS!N34+[1]AT3C_Schools_UPS!N34</f>
        <v>683</v>
      </c>
      <c r="E143" s="8">
        <f t="shared" si="3"/>
        <v>2</v>
      </c>
      <c r="F143" s="28">
        <f t="shared" si="4"/>
        <v>2.9197080291970801E-3</v>
      </c>
    </row>
    <row r="144" spans="1:6" ht="15.75" customHeight="1" x14ac:dyDescent="0.2">
      <c r="A144" s="26">
        <f t="shared" si="5"/>
        <v>26</v>
      </c>
      <c r="B144" s="27" t="str">
        <f t="shared" si="5"/>
        <v>26-FATEHPUR</v>
      </c>
      <c r="C144" s="8">
        <f>[1]AT3B_Schools_UPS!H35+[1]AT3C_Schools_UPS!H35</f>
        <v>881</v>
      </c>
      <c r="D144" s="8">
        <f>[1]AT3B_Schools_UPS!N35+[1]AT3C_Schools_UPS!N35</f>
        <v>881</v>
      </c>
      <c r="E144" s="8">
        <f t="shared" si="3"/>
        <v>0</v>
      </c>
      <c r="F144" s="28">
        <f t="shared" si="4"/>
        <v>0</v>
      </c>
    </row>
    <row r="145" spans="1:6" ht="15.75" customHeight="1" x14ac:dyDescent="0.2">
      <c r="A145" s="26">
        <f t="shared" si="5"/>
        <v>27</v>
      </c>
      <c r="B145" s="27" t="str">
        <f t="shared" si="5"/>
        <v>27-FIROZABAD</v>
      </c>
      <c r="C145" s="8">
        <f>[1]AT3B_Schools_UPS!H36+[1]AT3C_Schools_UPS!H36</f>
        <v>735</v>
      </c>
      <c r="D145" s="8">
        <f>[1]AT3B_Schools_UPS!N36+[1]AT3C_Schools_UPS!N36</f>
        <v>729</v>
      </c>
      <c r="E145" s="8">
        <f t="shared" si="3"/>
        <v>6</v>
      </c>
      <c r="F145" s="28">
        <f t="shared" si="4"/>
        <v>8.1632653061224497E-3</v>
      </c>
    </row>
    <row r="146" spans="1:6" ht="15.75" customHeight="1" x14ac:dyDescent="0.2">
      <c r="A146" s="26">
        <f t="shared" si="5"/>
        <v>28</v>
      </c>
      <c r="B146" s="27" t="str">
        <f t="shared" si="5"/>
        <v>28-G.B. NAGAR</v>
      </c>
      <c r="C146" s="8">
        <f>[1]AT3B_Schools_UPS!H37+[1]AT3C_Schools_UPS!H37</f>
        <v>273</v>
      </c>
      <c r="D146" s="8">
        <f>[1]AT3B_Schools_UPS!N37+[1]AT3C_Schools_UPS!N37</f>
        <v>272</v>
      </c>
      <c r="E146" s="8">
        <f t="shared" si="3"/>
        <v>1</v>
      </c>
      <c r="F146" s="28">
        <f t="shared" si="4"/>
        <v>3.663003663003663E-3</v>
      </c>
    </row>
    <row r="147" spans="1:6" ht="15.75" customHeight="1" x14ac:dyDescent="0.2">
      <c r="A147" s="26">
        <f t="shared" si="5"/>
        <v>29</v>
      </c>
      <c r="B147" s="27" t="str">
        <f t="shared" si="5"/>
        <v>29-GHAZIPUR</v>
      </c>
      <c r="C147" s="8">
        <f>[1]AT3B_Schools_UPS!H38+[1]AT3C_Schools_UPS!H38</f>
        <v>1006</v>
      </c>
      <c r="D147" s="8">
        <f>[1]AT3B_Schools_UPS!N38+[1]AT3C_Schools_UPS!N38</f>
        <v>980</v>
      </c>
      <c r="E147" s="8">
        <f t="shared" si="3"/>
        <v>26</v>
      </c>
      <c r="F147" s="28">
        <f t="shared" si="4"/>
        <v>2.584493041749503E-2</v>
      </c>
    </row>
    <row r="148" spans="1:6" ht="15.75" customHeight="1" x14ac:dyDescent="0.2">
      <c r="A148" s="26">
        <f t="shared" si="5"/>
        <v>30</v>
      </c>
      <c r="B148" s="27" t="str">
        <f t="shared" si="5"/>
        <v>30-GHAZIYABAD</v>
      </c>
      <c r="C148" s="8">
        <f>[1]AT3B_Schools_UPS!H39+[1]AT3C_Schools_UPS!H39</f>
        <v>273</v>
      </c>
      <c r="D148" s="8">
        <f>[1]AT3B_Schools_UPS!N39+[1]AT3C_Schools_UPS!N39</f>
        <v>273</v>
      </c>
      <c r="E148" s="8">
        <f t="shared" si="3"/>
        <v>0</v>
      </c>
      <c r="F148" s="28">
        <f t="shared" si="4"/>
        <v>0</v>
      </c>
    </row>
    <row r="149" spans="1:6" ht="15.75" customHeight="1" x14ac:dyDescent="0.2">
      <c r="A149" s="26">
        <f t="shared" si="5"/>
        <v>31</v>
      </c>
      <c r="B149" s="27" t="str">
        <f t="shared" si="5"/>
        <v>31-GONDA</v>
      </c>
      <c r="C149" s="8">
        <f>[1]AT3B_Schools_UPS!H40+[1]AT3C_Schools_UPS!H40</f>
        <v>978</v>
      </c>
      <c r="D149" s="8">
        <f>[1]AT3B_Schools_UPS!N40+[1]AT3C_Schools_UPS!N40</f>
        <v>978</v>
      </c>
      <c r="E149" s="8">
        <f t="shared" si="3"/>
        <v>0</v>
      </c>
      <c r="F149" s="28">
        <f t="shared" si="4"/>
        <v>0</v>
      </c>
    </row>
    <row r="150" spans="1:6" ht="15.75" customHeight="1" x14ac:dyDescent="0.2">
      <c r="A150" s="26">
        <f t="shared" si="5"/>
        <v>32</v>
      </c>
      <c r="B150" s="27" t="str">
        <f t="shared" si="5"/>
        <v>32-GORAKHPUR</v>
      </c>
      <c r="C150" s="8">
        <f>[1]AT3B_Schools_UPS!H41+[1]AT3C_Schools_UPS!H41</f>
        <v>1052</v>
      </c>
      <c r="D150" s="8">
        <f>[1]AT3B_Schools_UPS!N41+[1]AT3C_Schools_UPS!N41</f>
        <v>1052</v>
      </c>
      <c r="E150" s="8">
        <f t="shared" si="3"/>
        <v>0</v>
      </c>
      <c r="F150" s="28">
        <f t="shared" si="4"/>
        <v>0</v>
      </c>
    </row>
    <row r="151" spans="1:6" ht="15.75" customHeight="1" x14ac:dyDescent="0.2">
      <c r="A151" s="26">
        <f t="shared" ref="A151:B166" si="6">A71</f>
        <v>33</v>
      </c>
      <c r="B151" s="27" t="str">
        <f t="shared" si="6"/>
        <v>33-HAMEERPUR</v>
      </c>
      <c r="C151" s="8">
        <f>[1]AT3B_Schools_UPS!H42+[1]AT3C_Schools_UPS!H42</f>
        <v>432</v>
      </c>
      <c r="D151" s="8">
        <f>[1]AT3B_Schools_UPS!N42+[1]AT3C_Schools_UPS!N42</f>
        <v>432</v>
      </c>
      <c r="E151" s="8">
        <f t="shared" si="3"/>
        <v>0</v>
      </c>
      <c r="F151" s="28">
        <f t="shared" si="4"/>
        <v>0</v>
      </c>
    </row>
    <row r="152" spans="1:6" ht="15.75" customHeight="1" x14ac:dyDescent="0.2">
      <c r="A152" s="26">
        <f t="shared" si="6"/>
        <v>34</v>
      </c>
      <c r="B152" s="27" t="str">
        <f t="shared" si="6"/>
        <v>34-HARDOI</v>
      </c>
      <c r="C152" s="8">
        <f>[1]AT3B_Schools_UPS!H43+[1]AT3C_Schools_UPS!H43</f>
        <v>1152</v>
      </c>
      <c r="D152" s="8">
        <f>[1]AT3B_Schools_UPS!N43+[1]AT3C_Schools_UPS!N43</f>
        <v>1152</v>
      </c>
      <c r="E152" s="8">
        <f t="shared" si="3"/>
        <v>0</v>
      </c>
      <c r="F152" s="28">
        <f t="shared" si="4"/>
        <v>0</v>
      </c>
    </row>
    <row r="153" spans="1:6" ht="15.75" customHeight="1" x14ac:dyDescent="0.2">
      <c r="A153" s="26">
        <f t="shared" si="6"/>
        <v>35</v>
      </c>
      <c r="B153" s="27" t="str">
        <f t="shared" si="6"/>
        <v>35-HATHRAS</v>
      </c>
      <c r="C153" s="8">
        <f>[1]AT3B_Schools_UPS!H44+[1]AT3C_Schools_UPS!H44</f>
        <v>531</v>
      </c>
      <c r="D153" s="8">
        <f>[1]AT3B_Schools_UPS!N44+[1]AT3C_Schools_UPS!N44</f>
        <v>531</v>
      </c>
      <c r="E153" s="8">
        <f t="shared" si="3"/>
        <v>0</v>
      </c>
      <c r="F153" s="28">
        <f t="shared" si="4"/>
        <v>0</v>
      </c>
    </row>
    <row r="154" spans="1:6" ht="15.75" customHeight="1" x14ac:dyDescent="0.2">
      <c r="A154" s="26">
        <f t="shared" si="6"/>
        <v>36</v>
      </c>
      <c r="B154" s="27" t="str">
        <f t="shared" si="6"/>
        <v>36-ITAWAH</v>
      </c>
      <c r="C154" s="8">
        <f>[1]AT3B_Schools_UPS!H45+[1]AT3C_Schools_UPS!H45</f>
        <v>646</v>
      </c>
      <c r="D154" s="8">
        <f>[1]AT3B_Schools_UPS!N45+[1]AT3C_Schools_UPS!N45</f>
        <v>646</v>
      </c>
      <c r="E154" s="8">
        <f t="shared" si="3"/>
        <v>0</v>
      </c>
      <c r="F154" s="28">
        <f t="shared" si="4"/>
        <v>0</v>
      </c>
    </row>
    <row r="155" spans="1:6" ht="15.75" customHeight="1" x14ac:dyDescent="0.2">
      <c r="A155" s="26">
        <f t="shared" si="6"/>
        <v>37</v>
      </c>
      <c r="B155" s="27" t="str">
        <f t="shared" si="6"/>
        <v>37-J.P. NAGAR</v>
      </c>
      <c r="C155" s="8">
        <f>[1]AT3B_Schools_UPS!H46+[1]AT3C_Schools_UPS!H46</f>
        <v>544</v>
      </c>
      <c r="D155" s="8">
        <f>[1]AT3B_Schools_UPS!N46+[1]AT3C_Schools_UPS!N46</f>
        <v>544</v>
      </c>
      <c r="E155" s="8">
        <f t="shared" si="3"/>
        <v>0</v>
      </c>
      <c r="F155" s="28">
        <f t="shared" si="4"/>
        <v>0</v>
      </c>
    </row>
    <row r="156" spans="1:6" ht="15.75" customHeight="1" x14ac:dyDescent="0.2">
      <c r="A156" s="26">
        <f t="shared" si="6"/>
        <v>38</v>
      </c>
      <c r="B156" s="27" t="str">
        <f t="shared" si="6"/>
        <v>38-JALAUN</v>
      </c>
      <c r="C156" s="8">
        <f>[1]AT3B_Schools_UPS!H47+[1]AT3C_Schools_UPS!H47</f>
        <v>665</v>
      </c>
      <c r="D156" s="8">
        <f>[1]AT3B_Schools_UPS!N47+[1]AT3C_Schools_UPS!N47</f>
        <v>665</v>
      </c>
      <c r="E156" s="8">
        <f t="shared" si="3"/>
        <v>0</v>
      </c>
      <c r="F156" s="28">
        <f t="shared" si="4"/>
        <v>0</v>
      </c>
    </row>
    <row r="157" spans="1:6" ht="15.75" customHeight="1" x14ac:dyDescent="0.2">
      <c r="A157" s="26">
        <f t="shared" si="6"/>
        <v>39</v>
      </c>
      <c r="B157" s="27" t="str">
        <f t="shared" si="6"/>
        <v>39-JAUNPUR</v>
      </c>
      <c r="C157" s="8">
        <f>[1]AT3B_Schools_UPS!H48+[1]AT3C_Schools_UPS!H48</f>
        <v>1159</v>
      </c>
      <c r="D157" s="8">
        <f>[1]AT3B_Schools_UPS!N48+[1]AT3C_Schools_UPS!N48</f>
        <v>1136</v>
      </c>
      <c r="E157" s="8">
        <f t="shared" si="3"/>
        <v>23</v>
      </c>
      <c r="F157" s="28">
        <f t="shared" si="4"/>
        <v>1.9844693701466781E-2</v>
      </c>
    </row>
    <row r="158" spans="1:6" ht="15.75" customHeight="1" x14ac:dyDescent="0.2">
      <c r="A158" s="26">
        <f t="shared" si="6"/>
        <v>40</v>
      </c>
      <c r="B158" s="27" t="str">
        <f t="shared" si="6"/>
        <v>40-JHANSI</v>
      </c>
      <c r="C158" s="8">
        <f>[1]AT3B_Schools_UPS!H49+[1]AT3C_Schools_UPS!H49</f>
        <v>652</v>
      </c>
      <c r="D158" s="8">
        <f>[1]AT3B_Schools_UPS!N49+[1]AT3C_Schools_UPS!N49</f>
        <v>651</v>
      </c>
      <c r="E158" s="8">
        <f t="shared" si="3"/>
        <v>1</v>
      </c>
      <c r="F158" s="28">
        <f t="shared" si="4"/>
        <v>1.5337423312883436E-3</v>
      </c>
    </row>
    <row r="159" spans="1:6" ht="15.75" customHeight="1" x14ac:dyDescent="0.2">
      <c r="A159" s="26">
        <f t="shared" si="6"/>
        <v>41</v>
      </c>
      <c r="B159" s="27" t="str">
        <f t="shared" si="6"/>
        <v>41-KANNAUJ</v>
      </c>
      <c r="C159" s="8">
        <f>[1]AT3B_Schools_UPS!H50+[1]AT3C_Schools_UPS!H50</f>
        <v>565</v>
      </c>
      <c r="D159" s="8">
        <f>[1]AT3B_Schools_UPS!N50+[1]AT3C_Schools_UPS!N50</f>
        <v>565</v>
      </c>
      <c r="E159" s="8">
        <f t="shared" si="3"/>
        <v>0</v>
      </c>
      <c r="F159" s="28">
        <f t="shared" si="4"/>
        <v>0</v>
      </c>
    </row>
    <row r="160" spans="1:6" ht="15.75" customHeight="1" x14ac:dyDescent="0.2">
      <c r="A160" s="26">
        <f t="shared" si="6"/>
        <v>42</v>
      </c>
      <c r="B160" s="27" t="str">
        <f t="shared" si="6"/>
        <v>42-KANPUR DEHAT</v>
      </c>
      <c r="C160" s="8">
        <f>[1]AT3B_Schools_UPS!H51+[1]AT3C_Schools_UPS!H51</f>
        <v>768</v>
      </c>
      <c r="D160" s="8">
        <f>[1]AT3B_Schools_UPS!N51+[1]AT3C_Schools_UPS!N51</f>
        <v>768</v>
      </c>
      <c r="E160" s="8">
        <f t="shared" si="3"/>
        <v>0</v>
      </c>
      <c r="F160" s="28">
        <f t="shared" si="4"/>
        <v>0</v>
      </c>
    </row>
    <row r="161" spans="1:6" ht="15.75" customHeight="1" x14ac:dyDescent="0.2">
      <c r="A161" s="26">
        <f t="shared" si="6"/>
        <v>43</v>
      </c>
      <c r="B161" s="27" t="str">
        <f t="shared" si="6"/>
        <v>43-KANPUR NAGAR</v>
      </c>
      <c r="C161" s="8">
        <f>[1]AT3B_Schools_UPS!H52+[1]AT3C_Schools_UPS!H52</f>
        <v>827</v>
      </c>
      <c r="D161" s="8">
        <f>[1]AT3B_Schools_UPS!N52+[1]AT3C_Schools_UPS!N52</f>
        <v>827</v>
      </c>
      <c r="E161" s="8">
        <f t="shared" si="3"/>
        <v>0</v>
      </c>
      <c r="F161" s="28">
        <f t="shared" si="4"/>
        <v>0</v>
      </c>
    </row>
    <row r="162" spans="1:6" ht="15.75" customHeight="1" x14ac:dyDescent="0.2">
      <c r="A162" s="26">
        <f t="shared" si="6"/>
        <v>44</v>
      </c>
      <c r="B162" s="27" t="str">
        <f t="shared" si="6"/>
        <v>44-KAAS GANJ</v>
      </c>
      <c r="C162" s="8">
        <f>[1]AT3B_Schools_UPS!H53+[1]AT3C_Schools_UPS!H53</f>
        <v>499</v>
      </c>
      <c r="D162" s="8">
        <f>[1]AT3B_Schools_UPS!N53+[1]AT3C_Schools_UPS!N53</f>
        <v>499</v>
      </c>
      <c r="E162" s="8">
        <f t="shared" si="3"/>
        <v>0</v>
      </c>
      <c r="F162" s="28">
        <f t="shared" si="4"/>
        <v>0</v>
      </c>
    </row>
    <row r="163" spans="1:6" ht="15.75" customHeight="1" x14ac:dyDescent="0.2">
      <c r="A163" s="26">
        <f t="shared" si="6"/>
        <v>45</v>
      </c>
      <c r="B163" s="27" t="str">
        <f t="shared" si="6"/>
        <v>45-KAUSHAMBI</v>
      </c>
      <c r="C163" s="8">
        <f>[1]AT3B_Schools_UPS!H54+[1]AT3C_Schools_UPS!H54</f>
        <v>541</v>
      </c>
      <c r="D163" s="8">
        <f>[1]AT3B_Schools_UPS!N54+[1]AT3C_Schools_UPS!N54</f>
        <v>536</v>
      </c>
      <c r="E163" s="8">
        <f t="shared" si="3"/>
        <v>5</v>
      </c>
      <c r="F163" s="28">
        <f t="shared" si="4"/>
        <v>9.242144177449169E-3</v>
      </c>
    </row>
    <row r="164" spans="1:6" ht="15.75" customHeight="1" x14ac:dyDescent="0.2">
      <c r="A164" s="26">
        <f t="shared" si="6"/>
        <v>46</v>
      </c>
      <c r="B164" s="27" t="str">
        <f t="shared" si="6"/>
        <v>46-KUSHINAGAR</v>
      </c>
      <c r="C164" s="8">
        <f>[1]AT3B_Schools_UPS!H55+[1]AT3C_Schools_UPS!H55</f>
        <v>963</v>
      </c>
      <c r="D164" s="8">
        <f>[1]AT3B_Schools_UPS!N55+[1]AT3C_Schools_UPS!N55</f>
        <v>963</v>
      </c>
      <c r="E164" s="8">
        <f t="shared" si="3"/>
        <v>0</v>
      </c>
      <c r="F164" s="28">
        <f t="shared" si="4"/>
        <v>0</v>
      </c>
    </row>
    <row r="165" spans="1:6" ht="15.75" customHeight="1" x14ac:dyDescent="0.2">
      <c r="A165" s="26">
        <f t="shared" si="6"/>
        <v>47</v>
      </c>
      <c r="B165" s="27" t="str">
        <f t="shared" si="6"/>
        <v>47-LAKHIMPUR KHERI</v>
      </c>
      <c r="C165" s="8">
        <f>[1]AT3B_Schools_UPS!H56+[1]AT3C_Schools_UPS!H56</f>
        <v>1208</v>
      </c>
      <c r="D165" s="8">
        <f>[1]AT3B_Schools_UPS!N56+[1]AT3C_Schools_UPS!N56</f>
        <v>1208</v>
      </c>
      <c r="E165" s="8">
        <f t="shared" si="3"/>
        <v>0</v>
      </c>
      <c r="F165" s="28">
        <f t="shared" si="4"/>
        <v>0</v>
      </c>
    </row>
    <row r="166" spans="1:6" ht="15.75" customHeight="1" x14ac:dyDescent="0.2">
      <c r="A166" s="26">
        <f t="shared" si="6"/>
        <v>48</v>
      </c>
      <c r="B166" s="27" t="str">
        <f t="shared" si="6"/>
        <v>48-LALITPUR</v>
      </c>
      <c r="C166" s="8">
        <f>[1]AT3B_Schools_UPS!H57+[1]AT3C_Schools_UPS!H57</f>
        <v>513</v>
      </c>
      <c r="D166" s="8">
        <f>[1]AT3B_Schools_UPS!N57+[1]AT3C_Schools_UPS!N57</f>
        <v>513</v>
      </c>
      <c r="E166" s="8">
        <f t="shared" si="3"/>
        <v>0</v>
      </c>
      <c r="F166" s="28">
        <f t="shared" si="4"/>
        <v>0</v>
      </c>
    </row>
    <row r="167" spans="1:6" ht="15.75" customHeight="1" x14ac:dyDescent="0.2">
      <c r="A167" s="26">
        <f t="shared" ref="A167:B182" si="7">A87</f>
        <v>49</v>
      </c>
      <c r="B167" s="27" t="str">
        <f t="shared" si="7"/>
        <v>49-LUCKNOW</v>
      </c>
      <c r="C167" s="8">
        <f>[1]AT3B_Schools_UPS!H58+[1]AT3C_Schools_UPS!H58</f>
        <v>635</v>
      </c>
      <c r="D167" s="8">
        <f>[1]AT3B_Schools_UPS!N58+[1]AT3C_Schools_UPS!N58</f>
        <v>628</v>
      </c>
      <c r="E167" s="8">
        <f t="shared" si="3"/>
        <v>7</v>
      </c>
      <c r="F167" s="28">
        <f t="shared" si="4"/>
        <v>1.1023622047244094E-2</v>
      </c>
    </row>
    <row r="168" spans="1:6" ht="15.75" customHeight="1" x14ac:dyDescent="0.2">
      <c r="A168" s="26">
        <f t="shared" si="7"/>
        <v>50</v>
      </c>
      <c r="B168" s="27" t="str">
        <f t="shared" si="7"/>
        <v>50-MAHOBA</v>
      </c>
      <c r="C168" s="8">
        <f>[1]AT3B_Schools_UPS!H59+[1]AT3C_Schools_UPS!H59</f>
        <v>381</v>
      </c>
      <c r="D168" s="8">
        <f>[1]AT3B_Schools_UPS!N59+[1]AT3C_Schools_UPS!N59</f>
        <v>381</v>
      </c>
      <c r="E168" s="8">
        <f t="shared" si="3"/>
        <v>0</v>
      </c>
      <c r="F168" s="28">
        <f t="shared" si="4"/>
        <v>0</v>
      </c>
    </row>
    <row r="169" spans="1:6" ht="15.75" customHeight="1" x14ac:dyDescent="0.2">
      <c r="A169" s="26">
        <f t="shared" si="7"/>
        <v>51</v>
      </c>
      <c r="B169" s="27" t="str">
        <f t="shared" si="7"/>
        <v>51-MAHRAJGANJ</v>
      </c>
      <c r="C169" s="8">
        <f>[1]AT3B_Schools_UPS!H60+[1]AT3C_Schools_UPS!H60</f>
        <v>759</v>
      </c>
      <c r="D169" s="8">
        <f>[1]AT3B_Schools_UPS!N60+[1]AT3C_Schools_UPS!N60</f>
        <v>756</v>
      </c>
      <c r="E169" s="8">
        <f t="shared" si="3"/>
        <v>3</v>
      </c>
      <c r="F169" s="28">
        <f t="shared" si="4"/>
        <v>3.952569169960474E-3</v>
      </c>
    </row>
    <row r="170" spans="1:6" ht="15.75" customHeight="1" x14ac:dyDescent="0.2">
      <c r="A170" s="26">
        <f t="shared" si="7"/>
        <v>52</v>
      </c>
      <c r="B170" s="27" t="str">
        <f t="shared" si="7"/>
        <v>52-MAINPURI</v>
      </c>
      <c r="C170" s="8">
        <f>[1]AT3B_Schools_UPS!H61+[1]AT3C_Schools_UPS!H61</f>
        <v>642</v>
      </c>
      <c r="D170" s="8">
        <f>[1]AT3B_Schools_UPS!N61+[1]AT3C_Schools_UPS!N61</f>
        <v>608</v>
      </c>
      <c r="E170" s="8">
        <f t="shared" si="3"/>
        <v>34</v>
      </c>
      <c r="F170" s="28">
        <f t="shared" si="4"/>
        <v>5.2959501557632398E-2</v>
      </c>
    </row>
    <row r="171" spans="1:6" ht="15.75" customHeight="1" x14ac:dyDescent="0.2">
      <c r="A171" s="26">
        <f t="shared" si="7"/>
        <v>53</v>
      </c>
      <c r="B171" s="27" t="str">
        <f t="shared" si="7"/>
        <v>53-MATHURA</v>
      </c>
      <c r="C171" s="8">
        <f>[1]AT3B_Schools_UPS!H62+[1]AT3C_Schools_UPS!H62</f>
        <v>716</v>
      </c>
      <c r="D171" s="8">
        <f>[1]AT3B_Schools_UPS!N62+[1]AT3C_Schools_UPS!N62</f>
        <v>716</v>
      </c>
      <c r="E171" s="8">
        <f t="shared" si="3"/>
        <v>0</v>
      </c>
      <c r="F171" s="28">
        <f t="shared" si="4"/>
        <v>0</v>
      </c>
    </row>
    <row r="172" spans="1:6" ht="15.75" customHeight="1" x14ac:dyDescent="0.2">
      <c r="A172" s="26">
        <f t="shared" si="7"/>
        <v>54</v>
      </c>
      <c r="B172" s="27" t="str">
        <f t="shared" si="7"/>
        <v>54-MAU</v>
      </c>
      <c r="C172" s="8">
        <f>[1]AT3B_Schools_UPS!H63+[1]AT3C_Schools_UPS!H63</f>
        <v>646</v>
      </c>
      <c r="D172" s="8">
        <f>[1]AT3B_Schools_UPS!N63+[1]AT3C_Schools_UPS!N63</f>
        <v>642</v>
      </c>
      <c r="E172" s="8">
        <f t="shared" si="3"/>
        <v>4</v>
      </c>
      <c r="F172" s="28">
        <f t="shared" si="4"/>
        <v>6.1919504643962852E-3</v>
      </c>
    </row>
    <row r="173" spans="1:6" ht="15.75" customHeight="1" x14ac:dyDescent="0.2">
      <c r="A173" s="26">
        <f t="shared" si="7"/>
        <v>55</v>
      </c>
      <c r="B173" s="27" t="str">
        <f t="shared" si="7"/>
        <v>55-MEERUT</v>
      </c>
      <c r="C173" s="8">
        <f>[1]AT3B_Schools_UPS!H64+[1]AT3C_Schools_UPS!H64</f>
        <v>624</v>
      </c>
      <c r="D173" s="8">
        <f>[1]AT3B_Schools_UPS!N64+[1]AT3C_Schools_UPS!N64</f>
        <v>624</v>
      </c>
      <c r="E173" s="8">
        <f t="shared" si="3"/>
        <v>0</v>
      </c>
      <c r="F173" s="28">
        <f t="shared" si="4"/>
        <v>0</v>
      </c>
    </row>
    <row r="174" spans="1:6" ht="15.75" customHeight="1" x14ac:dyDescent="0.2">
      <c r="A174" s="26">
        <f t="shared" si="7"/>
        <v>56</v>
      </c>
      <c r="B174" s="27" t="str">
        <f t="shared" si="7"/>
        <v>56-MIRZAPUR</v>
      </c>
      <c r="C174" s="8">
        <f>[1]AT3B_Schools_UPS!H65+[1]AT3C_Schools_UPS!H65</f>
        <v>692</v>
      </c>
      <c r="D174" s="8">
        <f>[1]AT3B_Schools_UPS!N65+[1]AT3C_Schools_UPS!N65</f>
        <v>692</v>
      </c>
      <c r="E174" s="8">
        <f t="shared" si="3"/>
        <v>0</v>
      </c>
      <c r="F174" s="28">
        <f t="shared" si="4"/>
        <v>0</v>
      </c>
    </row>
    <row r="175" spans="1:6" ht="15.75" customHeight="1" x14ac:dyDescent="0.2">
      <c r="A175" s="26">
        <f t="shared" si="7"/>
        <v>57</v>
      </c>
      <c r="B175" s="27" t="str">
        <f t="shared" si="7"/>
        <v>57-MORADABAD</v>
      </c>
      <c r="C175" s="8">
        <f>[1]AT3B_Schools_UPS!H66+[1]AT3C_Schools_UPS!H66</f>
        <v>631</v>
      </c>
      <c r="D175" s="8">
        <f>[1]AT3B_Schools_UPS!N66+[1]AT3C_Schools_UPS!N66</f>
        <v>631</v>
      </c>
      <c r="E175" s="8">
        <f t="shared" si="3"/>
        <v>0</v>
      </c>
      <c r="F175" s="28">
        <f t="shared" si="4"/>
        <v>0</v>
      </c>
    </row>
    <row r="176" spans="1:6" ht="15.75" customHeight="1" x14ac:dyDescent="0.2">
      <c r="A176" s="26">
        <f t="shared" si="7"/>
        <v>58</v>
      </c>
      <c r="B176" s="27" t="str">
        <f t="shared" si="7"/>
        <v>58-MUZAFFARNAGAR</v>
      </c>
      <c r="C176" s="8">
        <f>[1]AT3B_Schools_UPS!H67+[1]AT3C_Schools_UPS!H67</f>
        <v>499</v>
      </c>
      <c r="D176" s="8">
        <f>[1]AT3B_Schools_UPS!N67+[1]AT3C_Schools_UPS!N67</f>
        <v>499</v>
      </c>
      <c r="E176" s="8">
        <f t="shared" si="3"/>
        <v>0</v>
      </c>
      <c r="F176" s="28">
        <f t="shared" si="4"/>
        <v>0</v>
      </c>
    </row>
    <row r="177" spans="1:6" ht="15.75" customHeight="1" x14ac:dyDescent="0.2">
      <c r="A177" s="26">
        <f t="shared" si="7"/>
        <v>59</v>
      </c>
      <c r="B177" s="27" t="str">
        <f t="shared" si="7"/>
        <v>59-PILIBHIT</v>
      </c>
      <c r="C177" s="8">
        <f>[1]AT3B_Schools_UPS!H68+[1]AT3C_Schools_UPS!H68</f>
        <v>613</v>
      </c>
      <c r="D177" s="8">
        <f>[1]AT3B_Schools_UPS!N68+[1]AT3C_Schools_UPS!N68</f>
        <v>613</v>
      </c>
      <c r="E177" s="8">
        <f t="shared" si="3"/>
        <v>0</v>
      </c>
      <c r="F177" s="28">
        <f t="shared" si="4"/>
        <v>0</v>
      </c>
    </row>
    <row r="178" spans="1:6" ht="15.75" customHeight="1" x14ac:dyDescent="0.2">
      <c r="A178" s="26">
        <f t="shared" si="7"/>
        <v>60</v>
      </c>
      <c r="B178" s="27" t="str">
        <f t="shared" si="7"/>
        <v>60-PRATAPGARH</v>
      </c>
      <c r="C178" s="8">
        <f>[1]AT3B_Schools_UPS!H69+[1]AT3C_Schools_UPS!H69</f>
        <v>903</v>
      </c>
      <c r="D178" s="8">
        <f>[1]AT3B_Schools_UPS!N69+[1]AT3C_Schools_UPS!N69</f>
        <v>903</v>
      </c>
      <c r="E178" s="8">
        <f t="shared" si="3"/>
        <v>0</v>
      </c>
      <c r="F178" s="28">
        <f t="shared" si="4"/>
        <v>0</v>
      </c>
    </row>
    <row r="179" spans="1:6" ht="15.75" customHeight="1" x14ac:dyDescent="0.2">
      <c r="A179" s="26">
        <f t="shared" si="7"/>
        <v>61</v>
      </c>
      <c r="B179" s="27" t="str">
        <f t="shared" si="7"/>
        <v>61-RAI BAREILY</v>
      </c>
      <c r="C179" s="8">
        <f>[1]AT3B_Schools_UPS!H70+[1]AT3C_Schools_UPS!H70</f>
        <v>718</v>
      </c>
      <c r="D179" s="8">
        <f>[1]AT3B_Schools_UPS!N70+[1]AT3C_Schools_UPS!N70</f>
        <v>718</v>
      </c>
      <c r="E179" s="8">
        <f t="shared" si="3"/>
        <v>0</v>
      </c>
      <c r="F179" s="28">
        <f t="shared" si="4"/>
        <v>0</v>
      </c>
    </row>
    <row r="180" spans="1:6" ht="15.75" customHeight="1" x14ac:dyDescent="0.2">
      <c r="A180" s="26">
        <f t="shared" si="7"/>
        <v>62</v>
      </c>
      <c r="B180" s="27" t="str">
        <f t="shared" si="7"/>
        <v>62-RAMPUR</v>
      </c>
      <c r="C180" s="8">
        <f>[1]AT3B_Schools_UPS!H71+[1]AT3C_Schools_UPS!H71</f>
        <v>699</v>
      </c>
      <c r="D180" s="8">
        <f>[1]AT3B_Schools_UPS!N71+[1]AT3C_Schools_UPS!N71</f>
        <v>699</v>
      </c>
      <c r="E180" s="8">
        <f t="shared" si="3"/>
        <v>0</v>
      </c>
      <c r="F180" s="28">
        <f t="shared" si="4"/>
        <v>0</v>
      </c>
    </row>
    <row r="181" spans="1:6" ht="15.75" customHeight="1" x14ac:dyDescent="0.2">
      <c r="A181" s="26">
        <f t="shared" si="7"/>
        <v>63</v>
      </c>
      <c r="B181" s="27" t="str">
        <f t="shared" si="7"/>
        <v>63-SAHARANPUR</v>
      </c>
      <c r="C181" s="8">
        <f>[1]AT3B_Schools_UPS!H72+[1]AT3C_Schools_UPS!H72</f>
        <v>701</v>
      </c>
      <c r="D181" s="8">
        <f>[1]AT3B_Schools_UPS!N72+[1]AT3C_Schools_UPS!N72</f>
        <v>701</v>
      </c>
      <c r="E181" s="8">
        <f t="shared" si="3"/>
        <v>0</v>
      </c>
      <c r="F181" s="28">
        <f t="shared" si="4"/>
        <v>0</v>
      </c>
    </row>
    <row r="182" spans="1:6" ht="15.75" customHeight="1" x14ac:dyDescent="0.2">
      <c r="A182" s="26">
        <f t="shared" si="7"/>
        <v>64</v>
      </c>
      <c r="B182" s="27" t="str">
        <f t="shared" si="7"/>
        <v>64-SANTKABIR NAGAR</v>
      </c>
      <c r="C182" s="8">
        <f>[1]AT3B_Schools_UPS!H73+[1]AT3C_Schools_UPS!H73</f>
        <v>528</v>
      </c>
      <c r="D182" s="8">
        <f>[1]AT3B_Schools_UPS!N73+[1]AT3C_Schools_UPS!N73</f>
        <v>528</v>
      </c>
      <c r="E182" s="8">
        <f t="shared" si="3"/>
        <v>0</v>
      </c>
      <c r="F182" s="28">
        <f t="shared" si="4"/>
        <v>0</v>
      </c>
    </row>
    <row r="183" spans="1:6" ht="15.75" customHeight="1" x14ac:dyDescent="0.2">
      <c r="A183" s="26">
        <f t="shared" ref="A183:B193" si="8">A103</f>
        <v>65</v>
      </c>
      <c r="B183" s="27" t="str">
        <f t="shared" si="8"/>
        <v>65-SHAHJAHANPUR</v>
      </c>
      <c r="C183" s="8">
        <f>[1]AT3B_Schools_UPS!H74+[1]AT3C_Schools_UPS!H74</f>
        <v>982</v>
      </c>
      <c r="D183" s="8">
        <f>[1]AT3B_Schools_UPS!N74+[1]AT3C_Schools_UPS!N74</f>
        <v>982</v>
      </c>
      <c r="E183" s="8">
        <f t="shared" si="3"/>
        <v>0</v>
      </c>
      <c r="F183" s="28">
        <f t="shared" si="4"/>
        <v>0</v>
      </c>
    </row>
    <row r="184" spans="1:6" ht="15.75" customHeight="1" x14ac:dyDescent="0.2">
      <c r="A184" s="26">
        <f t="shared" si="8"/>
        <v>66</v>
      </c>
      <c r="B184" s="27" t="str">
        <f t="shared" si="8"/>
        <v>66-SHRAWASTI</v>
      </c>
      <c r="C184" s="8">
        <f>[1]AT3B_Schools_UPS!H75+[1]AT3C_Schools_UPS!H75</f>
        <v>410</v>
      </c>
      <c r="D184" s="8">
        <f>[1]AT3B_Schools_UPS!N75+[1]AT3C_Schools_UPS!N75</f>
        <v>409</v>
      </c>
      <c r="E184" s="8">
        <f t="shared" si="3"/>
        <v>1</v>
      </c>
      <c r="F184" s="28">
        <f t="shared" si="4"/>
        <v>2.4390243902439024E-3</v>
      </c>
    </row>
    <row r="185" spans="1:6" ht="15.75" customHeight="1" x14ac:dyDescent="0.2">
      <c r="A185" s="26">
        <f t="shared" si="8"/>
        <v>67</v>
      </c>
      <c r="B185" s="27" t="str">
        <f t="shared" si="8"/>
        <v>67-SIDDHARTHNAGAR</v>
      </c>
      <c r="C185" s="8">
        <f>[1]AT3B_Schools_UPS!H76+[1]AT3C_Schools_UPS!H76</f>
        <v>828</v>
      </c>
      <c r="D185" s="8">
        <f>[1]AT3B_Schools_UPS!N76+[1]AT3C_Schools_UPS!N76</f>
        <v>826</v>
      </c>
      <c r="E185" s="8">
        <f t="shared" si="3"/>
        <v>2</v>
      </c>
      <c r="F185" s="28">
        <f t="shared" si="4"/>
        <v>2.4154589371980675E-3</v>
      </c>
    </row>
    <row r="186" spans="1:6" ht="15.75" customHeight="1" x14ac:dyDescent="0.2">
      <c r="A186" s="26">
        <f t="shared" si="8"/>
        <v>68</v>
      </c>
      <c r="B186" s="27" t="str">
        <f t="shared" si="8"/>
        <v>68-SITAPUR</v>
      </c>
      <c r="C186" s="8">
        <f>[1]AT3B_Schools_UPS!H77+[1]AT3C_Schools_UPS!H77</f>
        <v>1320</v>
      </c>
      <c r="D186" s="8">
        <f>[1]AT3B_Schools_UPS!N77+[1]AT3C_Schools_UPS!N77</f>
        <v>1318</v>
      </c>
      <c r="E186" s="8">
        <f t="shared" si="3"/>
        <v>2</v>
      </c>
      <c r="F186" s="28">
        <f t="shared" si="4"/>
        <v>1.5151515151515152E-3</v>
      </c>
    </row>
    <row r="187" spans="1:6" ht="15.75" customHeight="1" x14ac:dyDescent="0.2">
      <c r="A187" s="26">
        <f t="shared" si="8"/>
        <v>69</v>
      </c>
      <c r="B187" s="27" t="str">
        <f t="shared" si="8"/>
        <v>69-SONBHADRA</v>
      </c>
      <c r="C187" s="8">
        <f>[1]AT3B_Schools_UPS!H78+[1]AT3C_Schools_UPS!H78</f>
        <v>685</v>
      </c>
      <c r="D187" s="8">
        <f>[1]AT3B_Schools_UPS!N78+[1]AT3C_Schools_UPS!N78</f>
        <v>685</v>
      </c>
      <c r="E187" s="8">
        <f t="shared" si="3"/>
        <v>0</v>
      </c>
      <c r="F187" s="28">
        <f t="shared" si="4"/>
        <v>0</v>
      </c>
    </row>
    <row r="188" spans="1:6" ht="15.75" customHeight="1" x14ac:dyDescent="0.2">
      <c r="A188" s="26">
        <f t="shared" si="8"/>
        <v>70</v>
      </c>
      <c r="B188" s="27" t="str">
        <f t="shared" si="8"/>
        <v>70-SULTANPUR</v>
      </c>
      <c r="C188" s="8">
        <f>[1]AT3B_Schools_UPS!H79+[1]AT3C_Schools_UPS!H79</f>
        <v>742</v>
      </c>
      <c r="D188" s="8">
        <f>[1]AT3B_Schools_UPS!N79+[1]AT3C_Schools_UPS!N79</f>
        <v>741</v>
      </c>
      <c r="E188" s="8">
        <f t="shared" si="3"/>
        <v>1</v>
      </c>
      <c r="F188" s="28">
        <f t="shared" si="4"/>
        <v>1.3477088948787063E-3</v>
      </c>
    </row>
    <row r="189" spans="1:6" ht="15.75" customHeight="1" x14ac:dyDescent="0.2">
      <c r="A189" s="26">
        <f t="shared" si="8"/>
        <v>71</v>
      </c>
      <c r="B189" s="27" t="str">
        <f t="shared" si="8"/>
        <v>71-UNNAO</v>
      </c>
      <c r="C189" s="8">
        <f>[1]AT3B_Schools_UPS!H80+[1]AT3C_Schools_UPS!H80</f>
        <v>931</v>
      </c>
      <c r="D189" s="8">
        <f>[1]AT3B_Schools_UPS!N80+[1]AT3C_Schools_UPS!N80</f>
        <v>931</v>
      </c>
      <c r="E189" s="8">
        <f t="shared" si="3"/>
        <v>0</v>
      </c>
      <c r="F189" s="28">
        <f t="shared" si="4"/>
        <v>0</v>
      </c>
    </row>
    <row r="190" spans="1:6" ht="15.75" customHeight="1" x14ac:dyDescent="0.2">
      <c r="A190" s="26">
        <f t="shared" si="8"/>
        <v>72</v>
      </c>
      <c r="B190" s="27" t="str">
        <f t="shared" si="8"/>
        <v>72-VARANASI</v>
      </c>
      <c r="C190" s="8">
        <f>[1]AT3B_Schools_UPS!H81+[1]AT3C_Schools_UPS!H81</f>
        <v>585</v>
      </c>
      <c r="D190" s="8">
        <f>[1]AT3B_Schools_UPS!N81+[1]AT3C_Schools_UPS!N81</f>
        <v>585</v>
      </c>
      <c r="E190" s="8">
        <f t="shared" si="3"/>
        <v>0</v>
      </c>
      <c r="F190" s="28">
        <f t="shared" si="4"/>
        <v>0</v>
      </c>
    </row>
    <row r="191" spans="1:6" ht="15.75" customHeight="1" x14ac:dyDescent="0.2">
      <c r="A191" s="26">
        <f t="shared" si="8"/>
        <v>73</v>
      </c>
      <c r="B191" s="27" t="str">
        <f t="shared" si="8"/>
        <v>73-SAMBHAL</v>
      </c>
      <c r="C191" s="8">
        <f>[1]AT3B_Schools_UPS!H82+[1]AT3C_Schools_UPS!H82</f>
        <v>533</v>
      </c>
      <c r="D191" s="8">
        <f>[1]AT3B_Schools_UPS!N82+[1]AT3C_Schools_UPS!N82</f>
        <v>533</v>
      </c>
      <c r="E191" s="8">
        <f t="shared" si="3"/>
        <v>0</v>
      </c>
      <c r="F191" s="28">
        <f t="shared" si="4"/>
        <v>0</v>
      </c>
    </row>
    <row r="192" spans="1:6" ht="15.75" customHeight="1" x14ac:dyDescent="0.2">
      <c r="A192" s="26">
        <f t="shared" si="8"/>
        <v>74</v>
      </c>
      <c r="B192" s="27" t="str">
        <f t="shared" si="8"/>
        <v>74-HAPUR</v>
      </c>
      <c r="C192" s="8">
        <f>[1]AT3B_Schools_UPS!H83+[1]AT3C_Schools_UPS!H83</f>
        <v>270</v>
      </c>
      <c r="D192" s="8">
        <f>[1]AT3B_Schools_UPS!N83+[1]AT3C_Schools_UPS!N83</f>
        <v>270</v>
      </c>
      <c r="E192" s="8">
        <f t="shared" si="3"/>
        <v>0</v>
      </c>
      <c r="F192" s="28">
        <f t="shared" si="4"/>
        <v>0</v>
      </c>
    </row>
    <row r="193" spans="1:7" ht="15.75" customHeight="1" x14ac:dyDescent="0.2">
      <c r="A193" s="26">
        <f t="shared" si="8"/>
        <v>75</v>
      </c>
      <c r="B193" s="27" t="str">
        <f t="shared" si="8"/>
        <v>75-SHAMLI</v>
      </c>
      <c r="C193" s="8">
        <f>[1]AT3B_Schools_UPS!H84+[1]AT3C_Schools_UPS!H84</f>
        <v>262</v>
      </c>
      <c r="D193" s="8">
        <f>[1]AT3B_Schools_UPS!N84+[1]AT3C_Schools_UPS!N84</f>
        <v>262</v>
      </c>
      <c r="E193" s="8">
        <f t="shared" si="3"/>
        <v>0</v>
      </c>
      <c r="F193" s="28">
        <f t="shared" si="4"/>
        <v>0</v>
      </c>
    </row>
    <row r="194" spans="1:7" ht="15.75" customHeight="1" x14ac:dyDescent="0.2">
      <c r="A194" s="29"/>
      <c r="B194" s="30" t="str">
        <f>B114</f>
        <v>TOTAL</v>
      </c>
      <c r="C194" s="16">
        <f>SUM(C119:C193)</f>
        <v>54372</v>
      </c>
      <c r="D194" s="16">
        <f>SUM(D119:D193)</f>
        <v>54031</v>
      </c>
      <c r="E194" s="16">
        <f>SUM(E119:E193)</f>
        <v>341</v>
      </c>
      <c r="F194" s="31">
        <f t="shared" si="4"/>
        <v>6.2716103876995517E-3</v>
      </c>
    </row>
    <row r="196" spans="1:7" ht="15.75" customHeight="1" x14ac:dyDescent="0.2">
      <c r="A196" s="4" t="s">
        <v>46</v>
      </c>
      <c r="B196" s="4"/>
      <c r="C196" s="4"/>
      <c r="D196" s="4"/>
      <c r="E196" s="4"/>
      <c r="F196" s="4"/>
      <c r="G196" s="4"/>
    </row>
    <row r="197" spans="1:7" ht="64.5" customHeight="1" x14ac:dyDescent="0.2">
      <c r="A197" s="5" t="s">
        <v>37</v>
      </c>
      <c r="B197" s="5" t="s">
        <v>38</v>
      </c>
      <c r="C197" s="5" t="s">
        <v>47</v>
      </c>
      <c r="D197" s="5" t="s">
        <v>48</v>
      </c>
      <c r="E197" s="5" t="s">
        <v>11</v>
      </c>
      <c r="F197" s="5" t="s">
        <v>49</v>
      </c>
      <c r="G197" s="5" t="s">
        <v>50</v>
      </c>
    </row>
    <row r="198" spans="1:7" ht="15.75" customHeight="1" x14ac:dyDescent="0.2">
      <c r="A198" s="24">
        <v>1</v>
      </c>
      <c r="B198" s="24">
        <v>2</v>
      </c>
      <c r="C198" s="24">
        <v>3</v>
      </c>
      <c r="D198" s="24">
        <v>4</v>
      </c>
      <c r="E198" s="24" t="s">
        <v>51</v>
      </c>
      <c r="F198" s="24">
        <v>6</v>
      </c>
      <c r="G198" s="24">
        <v>7</v>
      </c>
    </row>
    <row r="199" spans="1:7" ht="15.75" customHeight="1" x14ac:dyDescent="0.2">
      <c r="A199" s="26">
        <f t="shared" ref="A199:B214" si="9">A39</f>
        <v>1</v>
      </c>
      <c r="B199" s="27" t="str">
        <f t="shared" si="9"/>
        <v>01-AGRA</v>
      </c>
      <c r="C199" s="8">
        <f>'[1]AT4_enrolment vs availed_PY'!H10</f>
        <v>190777</v>
      </c>
      <c r="D199" s="8">
        <f>'[1]AT4_enrolment vs availed_PY'!N10</f>
        <v>107363</v>
      </c>
      <c r="E199" s="8">
        <f t="shared" ref="E199:E274" si="10">D199-C199</f>
        <v>-83414</v>
      </c>
      <c r="F199" s="28">
        <f t="shared" ref="F199:F274" si="11">E199/C199</f>
        <v>-0.43723299978508939</v>
      </c>
      <c r="G199" s="28">
        <f>D199/C199</f>
        <v>0.56276700021491055</v>
      </c>
    </row>
    <row r="200" spans="1:7" ht="15.75" customHeight="1" x14ac:dyDescent="0.2">
      <c r="A200" s="26">
        <f t="shared" si="9"/>
        <v>2</v>
      </c>
      <c r="B200" s="27" t="str">
        <f t="shared" si="9"/>
        <v>02-ALIGARH</v>
      </c>
      <c r="C200" s="8">
        <f>'[1]AT4_enrolment vs availed_PY'!H11</f>
        <v>175601</v>
      </c>
      <c r="D200" s="8">
        <f>'[1]AT4_enrolment vs availed_PY'!N11</f>
        <v>94028</v>
      </c>
      <c r="E200" s="8">
        <f t="shared" si="10"/>
        <v>-81573</v>
      </c>
      <c r="F200" s="28">
        <f t="shared" si="11"/>
        <v>-0.46453607895171439</v>
      </c>
      <c r="G200" s="28">
        <f t="shared" ref="G200:G274" si="12">D200/C200</f>
        <v>0.53546392104828555</v>
      </c>
    </row>
    <row r="201" spans="1:7" ht="15.75" customHeight="1" x14ac:dyDescent="0.2">
      <c r="A201" s="26">
        <f t="shared" si="9"/>
        <v>3</v>
      </c>
      <c r="B201" s="27" t="str">
        <f t="shared" si="9"/>
        <v>03-ALLAHABAD</v>
      </c>
      <c r="C201" s="8">
        <f>'[1]AT4_enrolment vs availed_PY'!H12</f>
        <v>336855</v>
      </c>
      <c r="D201" s="8">
        <f>'[1]AT4_enrolment vs availed_PY'!N12</f>
        <v>178299</v>
      </c>
      <c r="E201" s="8">
        <f t="shared" si="10"/>
        <v>-158556</v>
      </c>
      <c r="F201" s="28">
        <f t="shared" si="11"/>
        <v>-0.47069510620296567</v>
      </c>
      <c r="G201" s="28">
        <f t="shared" si="12"/>
        <v>0.52930489379703438</v>
      </c>
    </row>
    <row r="202" spans="1:7" ht="15.75" customHeight="1" x14ac:dyDescent="0.2">
      <c r="A202" s="26">
        <f t="shared" si="9"/>
        <v>4</v>
      </c>
      <c r="B202" s="27" t="str">
        <f t="shared" si="9"/>
        <v>04-AMBEDKAR NAGAR</v>
      </c>
      <c r="C202" s="8">
        <f>'[1]AT4_enrolment vs availed_PY'!H13</f>
        <v>136362</v>
      </c>
      <c r="D202" s="8">
        <f>'[1]AT4_enrolment vs availed_PY'!N13</f>
        <v>77774</v>
      </c>
      <c r="E202" s="8">
        <f t="shared" si="10"/>
        <v>-58588</v>
      </c>
      <c r="F202" s="28">
        <f t="shared" si="11"/>
        <v>-0.42965048913920301</v>
      </c>
      <c r="G202" s="28">
        <f t="shared" si="12"/>
        <v>0.57034951086079699</v>
      </c>
    </row>
    <row r="203" spans="1:7" ht="15.75" customHeight="1" x14ac:dyDescent="0.2">
      <c r="A203" s="26">
        <f t="shared" si="9"/>
        <v>5</v>
      </c>
      <c r="B203" s="27" t="str">
        <f t="shared" si="9"/>
        <v>05-AURAIYA</v>
      </c>
      <c r="C203" s="8">
        <f>'[1]AT4_enrolment vs availed_PY'!H14</f>
        <v>81833</v>
      </c>
      <c r="D203" s="8">
        <f>'[1]AT4_enrolment vs availed_PY'!N14</f>
        <v>55388</v>
      </c>
      <c r="E203" s="8">
        <f t="shared" si="10"/>
        <v>-26445</v>
      </c>
      <c r="F203" s="28">
        <f t="shared" si="11"/>
        <v>-0.32315813913702296</v>
      </c>
      <c r="G203" s="28">
        <f t="shared" si="12"/>
        <v>0.67684186086297704</v>
      </c>
    </row>
    <row r="204" spans="1:7" ht="15.75" customHeight="1" x14ac:dyDescent="0.2">
      <c r="A204" s="26">
        <f t="shared" si="9"/>
        <v>6</v>
      </c>
      <c r="B204" s="27" t="str">
        <f t="shared" si="9"/>
        <v>06-AZAMGARH</v>
      </c>
      <c r="C204" s="8">
        <f>'[1]AT4_enrolment vs availed_PY'!H15</f>
        <v>294259</v>
      </c>
      <c r="D204" s="8">
        <f>'[1]AT4_enrolment vs availed_PY'!N15</f>
        <v>155406</v>
      </c>
      <c r="E204" s="8">
        <f t="shared" si="10"/>
        <v>-138853</v>
      </c>
      <c r="F204" s="28">
        <f t="shared" si="11"/>
        <v>-0.4718734176354844</v>
      </c>
      <c r="G204" s="28">
        <f t="shared" si="12"/>
        <v>0.5281265823645156</v>
      </c>
    </row>
    <row r="205" spans="1:7" ht="15.75" customHeight="1" x14ac:dyDescent="0.2">
      <c r="A205" s="26">
        <f t="shared" si="9"/>
        <v>7</v>
      </c>
      <c r="B205" s="27" t="str">
        <f t="shared" si="9"/>
        <v>07-BADAUN</v>
      </c>
      <c r="C205" s="8">
        <f>'[1]AT4_enrolment vs availed_PY'!H16</f>
        <v>255608</v>
      </c>
      <c r="D205" s="8">
        <f>'[1]AT4_enrolment vs availed_PY'!N16</f>
        <v>134311</v>
      </c>
      <c r="E205" s="8">
        <f t="shared" si="10"/>
        <v>-121297</v>
      </c>
      <c r="F205" s="28">
        <f t="shared" si="11"/>
        <v>-0.47454305029576538</v>
      </c>
      <c r="G205" s="28">
        <f t="shared" si="12"/>
        <v>0.52545694970423462</v>
      </c>
    </row>
    <row r="206" spans="1:7" ht="15.75" customHeight="1" x14ac:dyDescent="0.2">
      <c r="A206" s="26">
        <f t="shared" si="9"/>
        <v>8</v>
      </c>
      <c r="B206" s="27" t="str">
        <f t="shared" si="9"/>
        <v>08-BAGHPAT</v>
      </c>
      <c r="C206" s="8">
        <f>'[1]AT4_enrolment vs availed_PY'!H17</f>
        <v>60740</v>
      </c>
      <c r="D206" s="8">
        <f>'[1]AT4_enrolment vs availed_PY'!N17</f>
        <v>35634</v>
      </c>
      <c r="E206" s="8">
        <f t="shared" si="10"/>
        <v>-25106</v>
      </c>
      <c r="F206" s="28">
        <f t="shared" si="11"/>
        <v>-0.41333552848205468</v>
      </c>
      <c r="G206" s="28">
        <f t="shared" si="12"/>
        <v>0.58666447151794532</v>
      </c>
    </row>
    <row r="207" spans="1:7" ht="15.75" customHeight="1" x14ac:dyDescent="0.2">
      <c r="A207" s="26">
        <f t="shared" si="9"/>
        <v>9</v>
      </c>
      <c r="B207" s="27" t="str">
        <f t="shared" si="9"/>
        <v>09-BAHRAICH</v>
      </c>
      <c r="C207" s="8">
        <f>'[1]AT4_enrolment vs availed_PY'!H18</f>
        <v>368060</v>
      </c>
      <c r="D207" s="8">
        <f>'[1]AT4_enrolment vs availed_PY'!N18</f>
        <v>187903</v>
      </c>
      <c r="E207" s="8">
        <f t="shared" si="10"/>
        <v>-180157</v>
      </c>
      <c r="F207" s="28">
        <f t="shared" si="11"/>
        <v>-0.4894772591425311</v>
      </c>
      <c r="G207" s="28">
        <f t="shared" si="12"/>
        <v>0.51052274085746885</v>
      </c>
    </row>
    <row r="208" spans="1:7" ht="15.75" customHeight="1" x14ac:dyDescent="0.2">
      <c r="A208" s="26">
        <f t="shared" si="9"/>
        <v>10</v>
      </c>
      <c r="B208" s="27" t="str">
        <f t="shared" si="9"/>
        <v>10-BALLIA</v>
      </c>
      <c r="C208" s="8">
        <f>'[1]AT4_enrolment vs availed_PY'!H19</f>
        <v>224241</v>
      </c>
      <c r="D208" s="8">
        <f>'[1]AT4_enrolment vs availed_PY'!N19</f>
        <v>138196</v>
      </c>
      <c r="E208" s="8">
        <f t="shared" si="10"/>
        <v>-86045</v>
      </c>
      <c r="F208" s="28">
        <f t="shared" si="11"/>
        <v>-0.38371662630830222</v>
      </c>
      <c r="G208" s="28">
        <f t="shared" si="12"/>
        <v>0.61628337369169772</v>
      </c>
    </row>
    <row r="209" spans="1:7" ht="15.75" customHeight="1" x14ac:dyDescent="0.2">
      <c r="A209" s="26">
        <f t="shared" si="9"/>
        <v>11</v>
      </c>
      <c r="B209" s="27" t="str">
        <f t="shared" si="9"/>
        <v>11-BALRAMPUR</v>
      </c>
      <c r="C209" s="8">
        <f>'[1]AT4_enrolment vs availed_PY'!H20</f>
        <v>195377</v>
      </c>
      <c r="D209" s="8">
        <f>'[1]AT4_enrolment vs availed_PY'!N20</f>
        <v>126391</v>
      </c>
      <c r="E209" s="8">
        <f t="shared" si="10"/>
        <v>-68986</v>
      </c>
      <c r="F209" s="28">
        <f t="shared" si="11"/>
        <v>-0.35309171499204101</v>
      </c>
      <c r="G209" s="28">
        <f t="shared" si="12"/>
        <v>0.64690828500795894</v>
      </c>
    </row>
    <row r="210" spans="1:7" ht="15.75" customHeight="1" x14ac:dyDescent="0.2">
      <c r="A210" s="26">
        <f t="shared" si="9"/>
        <v>12</v>
      </c>
      <c r="B210" s="27" t="str">
        <f t="shared" si="9"/>
        <v>12-BANDA</v>
      </c>
      <c r="C210" s="8">
        <f>'[1]AT4_enrolment vs availed_PY'!H21</f>
        <v>157012</v>
      </c>
      <c r="D210" s="8">
        <f>'[1]AT4_enrolment vs availed_PY'!N21</f>
        <v>85481</v>
      </c>
      <c r="E210" s="8">
        <f t="shared" si="10"/>
        <v>-71531</v>
      </c>
      <c r="F210" s="28">
        <f t="shared" si="11"/>
        <v>-0.45557664382340202</v>
      </c>
      <c r="G210" s="28">
        <f t="shared" si="12"/>
        <v>0.54442335617659798</v>
      </c>
    </row>
    <row r="211" spans="1:7" ht="15.75" customHeight="1" x14ac:dyDescent="0.2">
      <c r="A211" s="26">
        <f t="shared" si="9"/>
        <v>13</v>
      </c>
      <c r="B211" s="27" t="str">
        <f t="shared" si="9"/>
        <v>13-BARABANKI</v>
      </c>
      <c r="C211" s="8">
        <f>'[1]AT4_enrolment vs availed_PY'!H22</f>
        <v>254682</v>
      </c>
      <c r="D211" s="8">
        <f>'[1]AT4_enrolment vs availed_PY'!N22</f>
        <v>150787</v>
      </c>
      <c r="E211" s="8">
        <f t="shared" si="10"/>
        <v>-103895</v>
      </c>
      <c r="F211" s="28">
        <f t="shared" si="11"/>
        <v>-0.40794009784751178</v>
      </c>
      <c r="G211" s="28">
        <f t="shared" si="12"/>
        <v>0.59205990215248816</v>
      </c>
    </row>
    <row r="212" spans="1:7" ht="15.75" customHeight="1" x14ac:dyDescent="0.2">
      <c r="A212" s="26">
        <f t="shared" si="9"/>
        <v>14</v>
      </c>
      <c r="B212" s="27" t="str">
        <f t="shared" si="9"/>
        <v>14-BAREILY</v>
      </c>
      <c r="C212" s="8">
        <f>'[1]AT4_enrolment vs availed_PY'!H23</f>
        <v>265413</v>
      </c>
      <c r="D212" s="8">
        <f>'[1]AT4_enrolment vs availed_PY'!N23</f>
        <v>141539</v>
      </c>
      <c r="E212" s="8">
        <f t="shared" si="10"/>
        <v>-123874</v>
      </c>
      <c r="F212" s="28">
        <f t="shared" si="11"/>
        <v>-0.46672167527589076</v>
      </c>
      <c r="G212" s="28">
        <f t="shared" si="12"/>
        <v>0.53327832472410919</v>
      </c>
    </row>
    <row r="213" spans="1:7" ht="15.75" customHeight="1" x14ac:dyDescent="0.2">
      <c r="A213" s="26">
        <f t="shared" si="9"/>
        <v>15</v>
      </c>
      <c r="B213" s="27" t="str">
        <f t="shared" si="9"/>
        <v>15-BASTI</v>
      </c>
      <c r="C213" s="8">
        <f>'[1]AT4_enrolment vs availed_PY'!H24</f>
        <v>157136</v>
      </c>
      <c r="D213" s="8">
        <f>'[1]AT4_enrolment vs availed_PY'!N24</f>
        <v>89427</v>
      </c>
      <c r="E213" s="8">
        <f t="shared" si="10"/>
        <v>-67709</v>
      </c>
      <c r="F213" s="28">
        <f t="shared" si="11"/>
        <v>-0.43089425720395069</v>
      </c>
      <c r="G213" s="28">
        <f t="shared" si="12"/>
        <v>0.56910574279604931</v>
      </c>
    </row>
    <row r="214" spans="1:7" ht="15.75" customHeight="1" x14ac:dyDescent="0.2">
      <c r="A214" s="26">
        <f t="shared" si="9"/>
        <v>16</v>
      </c>
      <c r="B214" s="27" t="str">
        <f t="shared" si="9"/>
        <v>16-BHADOHI</v>
      </c>
      <c r="C214" s="8">
        <f>'[1]AT4_enrolment vs availed_PY'!H25</f>
        <v>108031</v>
      </c>
      <c r="D214" s="8">
        <f>'[1]AT4_enrolment vs availed_PY'!N25</f>
        <v>61216</v>
      </c>
      <c r="E214" s="8">
        <f t="shared" si="10"/>
        <v>-46815</v>
      </c>
      <c r="F214" s="28">
        <f t="shared" si="11"/>
        <v>-0.43334783534355881</v>
      </c>
      <c r="G214" s="28">
        <f t="shared" si="12"/>
        <v>0.56665216465644119</v>
      </c>
    </row>
    <row r="215" spans="1:7" ht="15.75" customHeight="1" x14ac:dyDescent="0.2">
      <c r="A215" s="26">
        <f t="shared" ref="A215:B230" si="13">A55</f>
        <v>17</v>
      </c>
      <c r="B215" s="27" t="str">
        <f t="shared" si="13"/>
        <v>17-BIJNOUR</v>
      </c>
      <c r="C215" s="8">
        <f>'[1]AT4_enrolment vs availed_PY'!H26</f>
        <v>138235</v>
      </c>
      <c r="D215" s="8">
        <f>'[1]AT4_enrolment vs availed_PY'!N26</f>
        <v>82494</v>
      </c>
      <c r="E215" s="8">
        <f t="shared" si="10"/>
        <v>-55741</v>
      </c>
      <c r="F215" s="28">
        <f t="shared" si="11"/>
        <v>-0.40323362390132744</v>
      </c>
      <c r="G215" s="28">
        <f t="shared" si="12"/>
        <v>0.59676637609867256</v>
      </c>
    </row>
    <row r="216" spans="1:7" ht="15.75" customHeight="1" x14ac:dyDescent="0.2">
      <c r="A216" s="26">
        <f t="shared" si="13"/>
        <v>18</v>
      </c>
      <c r="B216" s="27" t="str">
        <f t="shared" si="13"/>
        <v>18-BULANDSHAHAR</v>
      </c>
      <c r="C216" s="8">
        <f>'[1]AT4_enrolment vs availed_PY'!H27</f>
        <v>180528</v>
      </c>
      <c r="D216" s="8">
        <f>'[1]AT4_enrolment vs availed_PY'!N27</f>
        <v>101487</v>
      </c>
      <c r="E216" s="8">
        <f t="shared" si="10"/>
        <v>-79041</v>
      </c>
      <c r="F216" s="28">
        <f t="shared" si="11"/>
        <v>-0.43783235841531509</v>
      </c>
      <c r="G216" s="28">
        <f t="shared" si="12"/>
        <v>0.56216764158468491</v>
      </c>
    </row>
    <row r="217" spans="1:7" ht="15.75" customHeight="1" x14ac:dyDescent="0.2">
      <c r="A217" s="26">
        <f t="shared" si="13"/>
        <v>19</v>
      </c>
      <c r="B217" s="27" t="str">
        <f t="shared" si="13"/>
        <v>19-CHANDAULI</v>
      </c>
      <c r="C217" s="8">
        <f>'[1]AT4_enrolment vs availed_PY'!H28</f>
        <v>155785</v>
      </c>
      <c r="D217" s="8">
        <f>'[1]AT4_enrolment vs availed_PY'!N28</f>
        <v>92472</v>
      </c>
      <c r="E217" s="8">
        <f t="shared" si="10"/>
        <v>-63313</v>
      </c>
      <c r="F217" s="28">
        <f t="shared" si="11"/>
        <v>-0.40641268414802451</v>
      </c>
      <c r="G217" s="28">
        <f t="shared" si="12"/>
        <v>0.59358731585197544</v>
      </c>
    </row>
    <row r="218" spans="1:7" ht="15.75" customHeight="1" x14ac:dyDescent="0.2">
      <c r="A218" s="26">
        <f t="shared" si="13"/>
        <v>20</v>
      </c>
      <c r="B218" s="27" t="str">
        <f t="shared" si="13"/>
        <v>20-CHITRAKOOT</v>
      </c>
      <c r="C218" s="8">
        <f>'[1]AT4_enrolment vs availed_PY'!H29</f>
        <v>99869</v>
      </c>
      <c r="D218" s="8">
        <f>'[1]AT4_enrolment vs availed_PY'!N29</f>
        <v>60664</v>
      </c>
      <c r="E218" s="8">
        <f t="shared" si="10"/>
        <v>-39205</v>
      </c>
      <c r="F218" s="28">
        <f t="shared" si="11"/>
        <v>-0.3925642591795252</v>
      </c>
      <c r="G218" s="28">
        <f t="shared" si="12"/>
        <v>0.6074357408204748</v>
      </c>
    </row>
    <row r="219" spans="1:7" ht="15.75" customHeight="1" x14ac:dyDescent="0.2">
      <c r="A219" s="26">
        <f t="shared" si="13"/>
        <v>21</v>
      </c>
      <c r="B219" s="27" t="str">
        <f t="shared" si="13"/>
        <v>21-AMETHI</v>
      </c>
      <c r="C219" s="8">
        <f>'[1]AT4_enrolment vs availed_PY'!H30</f>
        <v>113604</v>
      </c>
      <c r="D219" s="8">
        <f>'[1]AT4_enrolment vs availed_PY'!N30</f>
        <v>65740</v>
      </c>
      <c r="E219" s="8">
        <f t="shared" si="10"/>
        <v>-47864</v>
      </c>
      <c r="F219" s="28">
        <f t="shared" si="11"/>
        <v>-0.42132319284532233</v>
      </c>
      <c r="G219" s="28">
        <f t="shared" si="12"/>
        <v>0.57867680715467762</v>
      </c>
    </row>
    <row r="220" spans="1:7" ht="15.75" customHeight="1" x14ac:dyDescent="0.2">
      <c r="A220" s="26">
        <f t="shared" si="13"/>
        <v>22</v>
      </c>
      <c r="B220" s="27" t="str">
        <f t="shared" si="13"/>
        <v>22-DEORIA</v>
      </c>
      <c r="C220" s="8">
        <f>'[1]AT4_enrolment vs availed_PY'!H31</f>
        <v>178468</v>
      </c>
      <c r="D220" s="8">
        <f>'[1]AT4_enrolment vs availed_PY'!N31</f>
        <v>112480</v>
      </c>
      <c r="E220" s="8">
        <f t="shared" si="10"/>
        <v>-65988</v>
      </c>
      <c r="F220" s="28">
        <f t="shared" si="11"/>
        <v>-0.36974695743774794</v>
      </c>
      <c r="G220" s="28">
        <f t="shared" si="12"/>
        <v>0.63025304256225201</v>
      </c>
    </row>
    <row r="221" spans="1:7" ht="15.75" customHeight="1" x14ac:dyDescent="0.2">
      <c r="A221" s="26">
        <f t="shared" si="13"/>
        <v>23</v>
      </c>
      <c r="B221" s="27" t="str">
        <f t="shared" si="13"/>
        <v>23-ETAH</v>
      </c>
      <c r="C221" s="8">
        <f>'[1]AT4_enrolment vs availed_PY'!H32</f>
        <v>117026</v>
      </c>
      <c r="D221" s="8">
        <f>'[1]AT4_enrolment vs availed_PY'!N32</f>
        <v>66450</v>
      </c>
      <c r="E221" s="8">
        <f t="shared" si="10"/>
        <v>-50576</v>
      </c>
      <c r="F221" s="28">
        <f t="shared" si="11"/>
        <v>-0.43217746483687386</v>
      </c>
      <c r="G221" s="28">
        <f t="shared" si="12"/>
        <v>0.5678225351631262</v>
      </c>
    </row>
    <row r="222" spans="1:7" ht="15.75" customHeight="1" x14ac:dyDescent="0.2">
      <c r="A222" s="26">
        <f t="shared" si="13"/>
        <v>24</v>
      </c>
      <c r="B222" s="27" t="str">
        <f t="shared" si="13"/>
        <v>24-FAIZABAD</v>
      </c>
      <c r="C222" s="8">
        <f>'[1]AT4_enrolment vs availed_PY'!H33</f>
        <v>150065</v>
      </c>
      <c r="D222" s="8">
        <f>'[1]AT4_enrolment vs availed_PY'!N33</f>
        <v>85575</v>
      </c>
      <c r="E222" s="8">
        <f t="shared" si="10"/>
        <v>-64490</v>
      </c>
      <c r="F222" s="28">
        <f t="shared" si="11"/>
        <v>-0.42974710958584611</v>
      </c>
      <c r="G222" s="28">
        <f t="shared" si="12"/>
        <v>0.57025289041415383</v>
      </c>
    </row>
    <row r="223" spans="1:7" ht="15.75" customHeight="1" x14ac:dyDescent="0.2">
      <c r="A223" s="26">
        <f t="shared" si="13"/>
        <v>25</v>
      </c>
      <c r="B223" s="27" t="str">
        <f t="shared" si="13"/>
        <v>25-FARRUKHABAD</v>
      </c>
      <c r="C223" s="8">
        <f>'[1]AT4_enrolment vs availed_PY'!H34</f>
        <v>131908</v>
      </c>
      <c r="D223" s="8">
        <f>'[1]AT4_enrolment vs availed_PY'!N34</f>
        <v>78889</v>
      </c>
      <c r="E223" s="8">
        <f t="shared" si="10"/>
        <v>-53019</v>
      </c>
      <c r="F223" s="28">
        <f t="shared" si="11"/>
        <v>-0.40193923037268398</v>
      </c>
      <c r="G223" s="28">
        <f t="shared" si="12"/>
        <v>0.59806076962731602</v>
      </c>
    </row>
    <row r="224" spans="1:7" ht="15.75" customHeight="1" x14ac:dyDescent="0.2">
      <c r="A224" s="26">
        <f t="shared" si="13"/>
        <v>26</v>
      </c>
      <c r="B224" s="27" t="str">
        <f t="shared" si="13"/>
        <v>26-FATEHPUR</v>
      </c>
      <c r="C224" s="8">
        <f>'[1]AT4_enrolment vs availed_PY'!H35</f>
        <v>182951</v>
      </c>
      <c r="D224" s="8">
        <f>'[1]AT4_enrolment vs availed_PY'!N35</f>
        <v>117714</v>
      </c>
      <c r="E224" s="8">
        <f t="shared" si="10"/>
        <v>-65237</v>
      </c>
      <c r="F224" s="28">
        <f t="shared" si="11"/>
        <v>-0.35658181698924851</v>
      </c>
      <c r="G224" s="28">
        <f t="shared" si="12"/>
        <v>0.64341818301075149</v>
      </c>
    </row>
    <row r="225" spans="1:7" ht="15.75" customHeight="1" x14ac:dyDescent="0.2">
      <c r="A225" s="26">
        <f t="shared" si="13"/>
        <v>27</v>
      </c>
      <c r="B225" s="27" t="str">
        <f t="shared" si="13"/>
        <v>27-FIROZABAD</v>
      </c>
      <c r="C225" s="8">
        <f>'[1]AT4_enrolment vs availed_PY'!H36</f>
        <v>128941</v>
      </c>
      <c r="D225" s="8">
        <f>'[1]AT4_enrolment vs availed_PY'!N36</f>
        <v>75823</v>
      </c>
      <c r="E225" s="8">
        <f t="shared" si="10"/>
        <v>-53118</v>
      </c>
      <c r="F225" s="28">
        <f t="shared" si="11"/>
        <v>-0.41195585577899968</v>
      </c>
      <c r="G225" s="28">
        <f t="shared" si="12"/>
        <v>0.58804414422100026</v>
      </c>
    </row>
    <row r="226" spans="1:7" ht="15.75" customHeight="1" x14ac:dyDescent="0.2">
      <c r="A226" s="26">
        <f t="shared" si="13"/>
        <v>28</v>
      </c>
      <c r="B226" s="27" t="str">
        <f t="shared" si="13"/>
        <v>28-G.B. NAGAR</v>
      </c>
      <c r="C226" s="8">
        <f>'[1]AT4_enrolment vs availed_PY'!H37</f>
        <v>68427</v>
      </c>
      <c r="D226" s="8">
        <f>'[1]AT4_enrolment vs availed_PY'!N37</f>
        <v>37808</v>
      </c>
      <c r="E226" s="8">
        <f t="shared" si="10"/>
        <v>-30619</v>
      </c>
      <c r="F226" s="28">
        <f t="shared" si="11"/>
        <v>-0.4474695661069461</v>
      </c>
      <c r="G226" s="28">
        <f t="shared" si="12"/>
        <v>0.5525304338930539</v>
      </c>
    </row>
    <row r="227" spans="1:7" ht="15.75" customHeight="1" x14ac:dyDescent="0.2">
      <c r="A227" s="26">
        <f t="shared" si="13"/>
        <v>29</v>
      </c>
      <c r="B227" s="27" t="str">
        <f t="shared" si="13"/>
        <v>29-GHAZIPUR</v>
      </c>
      <c r="C227" s="8">
        <f>'[1]AT4_enrolment vs availed_PY'!H38</f>
        <v>227578</v>
      </c>
      <c r="D227" s="8">
        <f>'[1]AT4_enrolment vs availed_PY'!N38</f>
        <v>134203</v>
      </c>
      <c r="E227" s="8">
        <f t="shared" si="10"/>
        <v>-93375</v>
      </c>
      <c r="F227" s="28">
        <f t="shared" si="11"/>
        <v>-0.41029888653560537</v>
      </c>
      <c r="G227" s="28">
        <f t="shared" si="12"/>
        <v>0.58970111346439458</v>
      </c>
    </row>
    <row r="228" spans="1:7" ht="15.75" customHeight="1" x14ac:dyDescent="0.2">
      <c r="A228" s="26">
        <f t="shared" si="13"/>
        <v>30</v>
      </c>
      <c r="B228" s="27" t="str">
        <f t="shared" si="13"/>
        <v>30-GHAZIYABAD</v>
      </c>
      <c r="C228" s="8">
        <f>'[1]AT4_enrolment vs availed_PY'!H39</f>
        <v>76706</v>
      </c>
      <c r="D228" s="8">
        <f>'[1]AT4_enrolment vs availed_PY'!N39</f>
        <v>42576</v>
      </c>
      <c r="E228" s="8">
        <f t="shared" si="10"/>
        <v>-34130</v>
      </c>
      <c r="F228" s="28">
        <f t="shared" si="11"/>
        <v>-0.44494563658644698</v>
      </c>
      <c r="G228" s="28">
        <f t="shared" si="12"/>
        <v>0.55505436341355308</v>
      </c>
    </row>
    <row r="229" spans="1:7" ht="15.75" customHeight="1" x14ac:dyDescent="0.2">
      <c r="A229" s="26">
        <f t="shared" si="13"/>
        <v>31</v>
      </c>
      <c r="B229" s="27" t="str">
        <f t="shared" si="13"/>
        <v>31-GONDA</v>
      </c>
      <c r="C229" s="8">
        <f>'[1]AT4_enrolment vs availed_PY'!H40</f>
        <v>271717</v>
      </c>
      <c r="D229" s="8">
        <f>'[1]AT4_enrolment vs availed_PY'!N40</f>
        <v>152313</v>
      </c>
      <c r="E229" s="8">
        <f t="shared" si="10"/>
        <v>-119404</v>
      </c>
      <c r="F229" s="28">
        <f t="shared" si="11"/>
        <v>-0.43944250819786762</v>
      </c>
      <c r="G229" s="28">
        <f t="shared" si="12"/>
        <v>0.56055749180213232</v>
      </c>
    </row>
    <row r="230" spans="1:7" ht="15.75" customHeight="1" x14ac:dyDescent="0.2">
      <c r="A230" s="26">
        <f t="shared" si="13"/>
        <v>32</v>
      </c>
      <c r="B230" s="27" t="str">
        <f t="shared" si="13"/>
        <v>32-GORAKHPUR</v>
      </c>
      <c r="C230" s="8">
        <f>'[1]AT4_enrolment vs availed_PY'!H41</f>
        <v>243905</v>
      </c>
      <c r="D230" s="8">
        <f>'[1]AT4_enrolment vs availed_PY'!N41</f>
        <v>147187</v>
      </c>
      <c r="E230" s="8">
        <f t="shared" si="10"/>
        <v>-96718</v>
      </c>
      <c r="F230" s="28">
        <f t="shared" si="11"/>
        <v>-0.3965396363338185</v>
      </c>
      <c r="G230" s="28">
        <f t="shared" si="12"/>
        <v>0.6034603636661815</v>
      </c>
    </row>
    <row r="231" spans="1:7" ht="15.75" customHeight="1" x14ac:dyDescent="0.2">
      <c r="A231" s="26">
        <f t="shared" ref="A231:B246" si="14">A71</f>
        <v>33</v>
      </c>
      <c r="B231" s="27" t="str">
        <f t="shared" si="14"/>
        <v>33-HAMEERPUR</v>
      </c>
      <c r="C231" s="8">
        <f>'[1]AT4_enrolment vs availed_PY'!H42</f>
        <v>76775</v>
      </c>
      <c r="D231" s="8">
        <f>'[1]AT4_enrolment vs availed_PY'!N42</f>
        <v>44519</v>
      </c>
      <c r="E231" s="8">
        <f t="shared" si="10"/>
        <v>-32256</v>
      </c>
      <c r="F231" s="28">
        <f t="shared" si="11"/>
        <v>-0.42013676326929339</v>
      </c>
      <c r="G231" s="28">
        <f t="shared" si="12"/>
        <v>0.57986323673070661</v>
      </c>
    </row>
    <row r="232" spans="1:7" ht="15.75" customHeight="1" x14ac:dyDescent="0.2">
      <c r="A232" s="26">
        <f t="shared" si="14"/>
        <v>34</v>
      </c>
      <c r="B232" s="27" t="str">
        <f t="shared" si="14"/>
        <v>34-HARDOI</v>
      </c>
      <c r="C232" s="8">
        <f>'[1]AT4_enrolment vs availed_PY'!H43</f>
        <v>349091</v>
      </c>
      <c r="D232" s="8">
        <f>'[1]AT4_enrolment vs availed_PY'!N43</f>
        <v>196228</v>
      </c>
      <c r="E232" s="8">
        <f t="shared" si="10"/>
        <v>-152863</v>
      </c>
      <c r="F232" s="28">
        <f t="shared" si="11"/>
        <v>-0.43788868804982084</v>
      </c>
      <c r="G232" s="28">
        <f t="shared" si="12"/>
        <v>0.56211131195017916</v>
      </c>
    </row>
    <row r="233" spans="1:7" ht="15.75" customHeight="1" x14ac:dyDescent="0.2">
      <c r="A233" s="26">
        <f t="shared" si="14"/>
        <v>35</v>
      </c>
      <c r="B233" s="27" t="str">
        <f t="shared" si="14"/>
        <v>35-HATHRAS</v>
      </c>
      <c r="C233" s="8">
        <f>'[1]AT4_enrolment vs availed_PY'!H44</f>
        <v>97573</v>
      </c>
      <c r="D233" s="8">
        <f>'[1]AT4_enrolment vs availed_PY'!N44</f>
        <v>52768</v>
      </c>
      <c r="E233" s="8">
        <f t="shared" si="10"/>
        <v>-44805</v>
      </c>
      <c r="F233" s="28">
        <f t="shared" si="11"/>
        <v>-0.45919465425886258</v>
      </c>
      <c r="G233" s="28">
        <f t="shared" si="12"/>
        <v>0.54080534574113737</v>
      </c>
    </row>
    <row r="234" spans="1:7" ht="15.75" customHeight="1" x14ac:dyDescent="0.2">
      <c r="A234" s="26">
        <f t="shared" si="14"/>
        <v>36</v>
      </c>
      <c r="B234" s="27" t="str">
        <f t="shared" si="14"/>
        <v>36-ITAWAH</v>
      </c>
      <c r="C234" s="8">
        <f>'[1]AT4_enrolment vs availed_PY'!H45</f>
        <v>86021</v>
      </c>
      <c r="D234" s="8">
        <f>'[1]AT4_enrolment vs availed_PY'!N45</f>
        <v>54129</v>
      </c>
      <c r="E234" s="8">
        <f t="shared" si="10"/>
        <v>-31892</v>
      </c>
      <c r="F234" s="28">
        <f t="shared" si="11"/>
        <v>-0.37074667813673406</v>
      </c>
      <c r="G234" s="28">
        <f t="shared" si="12"/>
        <v>0.62925332186326599</v>
      </c>
    </row>
    <row r="235" spans="1:7" ht="15.75" customHeight="1" x14ac:dyDescent="0.2">
      <c r="A235" s="26">
        <f t="shared" si="14"/>
        <v>37</v>
      </c>
      <c r="B235" s="27" t="str">
        <f t="shared" si="14"/>
        <v>37-J.P. NAGAR</v>
      </c>
      <c r="C235" s="8">
        <f>'[1]AT4_enrolment vs availed_PY'!H46</f>
        <v>88858</v>
      </c>
      <c r="D235" s="8">
        <f>'[1]AT4_enrolment vs availed_PY'!N46</f>
        <v>55760</v>
      </c>
      <c r="E235" s="8">
        <f t="shared" si="10"/>
        <v>-33098</v>
      </c>
      <c r="F235" s="28">
        <f t="shared" si="11"/>
        <v>-0.37248193747327196</v>
      </c>
      <c r="G235" s="28">
        <f t="shared" si="12"/>
        <v>0.62751806252672804</v>
      </c>
    </row>
    <row r="236" spans="1:7" ht="15.75" customHeight="1" x14ac:dyDescent="0.2">
      <c r="A236" s="26">
        <f t="shared" si="14"/>
        <v>38</v>
      </c>
      <c r="B236" s="27" t="str">
        <f t="shared" si="14"/>
        <v>38-JALAUN</v>
      </c>
      <c r="C236" s="8">
        <f>'[1]AT4_enrolment vs availed_PY'!H47</f>
        <v>94592</v>
      </c>
      <c r="D236" s="8">
        <f>'[1]AT4_enrolment vs availed_PY'!N47</f>
        <v>55068</v>
      </c>
      <c r="E236" s="8">
        <f t="shared" si="10"/>
        <v>-39524</v>
      </c>
      <c r="F236" s="28">
        <f t="shared" si="11"/>
        <v>-0.41783660351826796</v>
      </c>
      <c r="G236" s="28">
        <f t="shared" si="12"/>
        <v>0.5821633964817321</v>
      </c>
    </row>
    <row r="237" spans="1:7" ht="15.75" customHeight="1" x14ac:dyDescent="0.2">
      <c r="A237" s="26">
        <f t="shared" si="14"/>
        <v>39</v>
      </c>
      <c r="B237" s="27" t="str">
        <f t="shared" si="14"/>
        <v>39-JAUNPUR</v>
      </c>
      <c r="C237" s="8">
        <f>'[1]AT4_enrolment vs availed_PY'!H48</f>
        <v>309904</v>
      </c>
      <c r="D237" s="8">
        <f>'[1]AT4_enrolment vs availed_PY'!N48</f>
        <v>158306</v>
      </c>
      <c r="E237" s="8">
        <f t="shared" si="10"/>
        <v>-151598</v>
      </c>
      <c r="F237" s="28">
        <f t="shared" si="11"/>
        <v>-0.48917729361350609</v>
      </c>
      <c r="G237" s="28">
        <f t="shared" si="12"/>
        <v>0.51082270638649385</v>
      </c>
    </row>
    <row r="238" spans="1:7" ht="15.75" customHeight="1" x14ac:dyDescent="0.2">
      <c r="A238" s="26">
        <f t="shared" si="14"/>
        <v>40</v>
      </c>
      <c r="B238" s="27" t="str">
        <f t="shared" si="14"/>
        <v>40-JHANSI</v>
      </c>
      <c r="C238" s="8">
        <f>'[1]AT4_enrolment vs availed_PY'!H49</f>
        <v>99190</v>
      </c>
      <c r="D238" s="8">
        <f>'[1]AT4_enrolment vs availed_PY'!N49</f>
        <v>58794</v>
      </c>
      <c r="E238" s="8">
        <f t="shared" si="10"/>
        <v>-40396</v>
      </c>
      <c r="F238" s="28">
        <f t="shared" si="11"/>
        <v>-0.40725879624962191</v>
      </c>
      <c r="G238" s="28">
        <f t="shared" si="12"/>
        <v>0.59274120375037809</v>
      </c>
    </row>
    <row r="239" spans="1:7" ht="15.75" customHeight="1" x14ac:dyDescent="0.2">
      <c r="A239" s="26">
        <f t="shared" si="14"/>
        <v>41</v>
      </c>
      <c r="B239" s="27" t="str">
        <f t="shared" si="14"/>
        <v>41-KANNAUJ</v>
      </c>
      <c r="C239" s="8">
        <f>'[1]AT4_enrolment vs availed_PY'!H50</f>
        <v>113864</v>
      </c>
      <c r="D239" s="8">
        <f>'[1]AT4_enrolment vs availed_PY'!N50</f>
        <v>73216</v>
      </c>
      <c r="E239" s="8">
        <f t="shared" si="10"/>
        <v>-40648</v>
      </c>
      <c r="F239" s="28">
        <f t="shared" si="11"/>
        <v>-0.35698728307454508</v>
      </c>
      <c r="G239" s="28">
        <f t="shared" si="12"/>
        <v>0.64301271692545492</v>
      </c>
    </row>
    <row r="240" spans="1:7" ht="15.75" customHeight="1" x14ac:dyDescent="0.2">
      <c r="A240" s="26">
        <f t="shared" si="14"/>
        <v>42</v>
      </c>
      <c r="B240" s="27" t="str">
        <f t="shared" si="14"/>
        <v>42-KANPUR DEHAT</v>
      </c>
      <c r="C240" s="8">
        <f>'[1]AT4_enrolment vs availed_PY'!H51</f>
        <v>111317</v>
      </c>
      <c r="D240" s="8">
        <f>'[1]AT4_enrolment vs availed_PY'!N51</f>
        <v>64951</v>
      </c>
      <c r="E240" s="8">
        <f t="shared" si="10"/>
        <v>-46366</v>
      </c>
      <c r="F240" s="28">
        <f t="shared" si="11"/>
        <v>-0.41652218439232103</v>
      </c>
      <c r="G240" s="28">
        <f t="shared" si="12"/>
        <v>0.58347781560767897</v>
      </c>
    </row>
    <row r="241" spans="1:7" ht="15.75" customHeight="1" x14ac:dyDescent="0.2">
      <c r="A241" s="26">
        <f t="shared" si="14"/>
        <v>43</v>
      </c>
      <c r="B241" s="27" t="str">
        <f t="shared" si="14"/>
        <v>43-KANPUR NAGAR</v>
      </c>
      <c r="C241" s="8">
        <f>'[1]AT4_enrolment vs availed_PY'!H52</f>
        <v>127317</v>
      </c>
      <c r="D241" s="8">
        <f>'[1]AT4_enrolment vs availed_PY'!N52</f>
        <v>70303</v>
      </c>
      <c r="E241" s="8">
        <f t="shared" si="10"/>
        <v>-57014</v>
      </c>
      <c r="F241" s="28">
        <f t="shared" si="11"/>
        <v>-0.44781136847396658</v>
      </c>
      <c r="G241" s="28">
        <f t="shared" si="12"/>
        <v>0.55218863152603348</v>
      </c>
    </row>
    <row r="242" spans="1:7" ht="15.75" customHeight="1" x14ac:dyDescent="0.2">
      <c r="A242" s="26">
        <f t="shared" si="14"/>
        <v>44</v>
      </c>
      <c r="B242" s="27" t="str">
        <f t="shared" si="14"/>
        <v>44-KAAS GANJ</v>
      </c>
      <c r="C242" s="8">
        <f>'[1]AT4_enrolment vs availed_PY'!H53</f>
        <v>115618</v>
      </c>
      <c r="D242" s="8">
        <f>'[1]AT4_enrolment vs availed_PY'!N53</f>
        <v>64782</v>
      </c>
      <c r="E242" s="8">
        <f t="shared" si="10"/>
        <v>-50836</v>
      </c>
      <c r="F242" s="28">
        <f t="shared" si="11"/>
        <v>-0.43968932173191028</v>
      </c>
      <c r="G242" s="28">
        <f t="shared" si="12"/>
        <v>0.56031067826808978</v>
      </c>
    </row>
    <row r="243" spans="1:7" ht="15.75" customHeight="1" x14ac:dyDescent="0.2">
      <c r="A243" s="26">
        <f t="shared" si="14"/>
        <v>45</v>
      </c>
      <c r="B243" s="27" t="str">
        <f t="shared" si="14"/>
        <v>45-KAUSHAMBI</v>
      </c>
      <c r="C243" s="8">
        <f>'[1]AT4_enrolment vs availed_PY'!H54</f>
        <v>131244</v>
      </c>
      <c r="D243" s="8">
        <f>'[1]AT4_enrolment vs availed_PY'!N54</f>
        <v>75250</v>
      </c>
      <c r="E243" s="8">
        <f t="shared" si="10"/>
        <v>-55994</v>
      </c>
      <c r="F243" s="28">
        <f t="shared" si="11"/>
        <v>-0.42664045594465272</v>
      </c>
      <c r="G243" s="28">
        <f t="shared" si="12"/>
        <v>0.57335954405534728</v>
      </c>
    </row>
    <row r="244" spans="1:7" ht="15.75" customHeight="1" x14ac:dyDescent="0.2">
      <c r="A244" s="26">
        <f t="shared" si="14"/>
        <v>46</v>
      </c>
      <c r="B244" s="27" t="str">
        <f t="shared" si="14"/>
        <v>46-KUSHINAGAR</v>
      </c>
      <c r="C244" s="8">
        <f>'[1]AT4_enrolment vs availed_PY'!H55</f>
        <v>242275</v>
      </c>
      <c r="D244" s="8">
        <f>'[1]AT4_enrolment vs availed_PY'!N55</f>
        <v>147535</v>
      </c>
      <c r="E244" s="8">
        <f t="shared" si="10"/>
        <v>-94740</v>
      </c>
      <c r="F244" s="28">
        <f t="shared" si="11"/>
        <v>-0.39104323599215768</v>
      </c>
      <c r="G244" s="28">
        <f t="shared" si="12"/>
        <v>0.60895676400784238</v>
      </c>
    </row>
    <row r="245" spans="1:7" ht="15.75" customHeight="1" x14ac:dyDescent="0.2">
      <c r="A245" s="26">
        <f t="shared" si="14"/>
        <v>47</v>
      </c>
      <c r="B245" s="27" t="str">
        <f t="shared" si="14"/>
        <v>47-LAKHIMPUR KHERI</v>
      </c>
      <c r="C245" s="8">
        <f>'[1]AT4_enrolment vs availed_PY'!H56</f>
        <v>381502</v>
      </c>
      <c r="D245" s="8">
        <f>'[1]AT4_enrolment vs availed_PY'!N56</f>
        <v>214788</v>
      </c>
      <c r="E245" s="8">
        <f t="shared" si="10"/>
        <v>-166714</v>
      </c>
      <c r="F245" s="28">
        <f t="shared" si="11"/>
        <v>-0.43699377722790445</v>
      </c>
      <c r="G245" s="28">
        <f t="shared" si="12"/>
        <v>0.56300622277209555</v>
      </c>
    </row>
    <row r="246" spans="1:7" ht="15.75" customHeight="1" x14ac:dyDescent="0.2">
      <c r="A246" s="26">
        <f t="shared" si="14"/>
        <v>48</v>
      </c>
      <c r="B246" s="27" t="str">
        <f t="shared" si="14"/>
        <v>48-LALITPUR</v>
      </c>
      <c r="C246" s="8">
        <f>'[1]AT4_enrolment vs availed_PY'!H57</f>
        <v>115305</v>
      </c>
      <c r="D246" s="8">
        <f>'[1]AT4_enrolment vs availed_PY'!N57</f>
        <v>61214</v>
      </c>
      <c r="E246" s="8">
        <f t="shared" si="10"/>
        <v>-54091</v>
      </c>
      <c r="F246" s="28">
        <f t="shared" si="11"/>
        <v>-0.46911235419105851</v>
      </c>
      <c r="G246" s="28">
        <f t="shared" si="12"/>
        <v>0.53088764580894154</v>
      </c>
    </row>
    <row r="247" spans="1:7" ht="15.75" customHeight="1" x14ac:dyDescent="0.2">
      <c r="A247" s="26">
        <f t="shared" ref="A247:B262" si="15">A87</f>
        <v>49</v>
      </c>
      <c r="B247" s="27" t="str">
        <f t="shared" si="15"/>
        <v>49-LUCKNOW</v>
      </c>
      <c r="C247" s="8">
        <f>'[1]AT4_enrolment vs availed_PY'!H58</f>
        <v>161709</v>
      </c>
      <c r="D247" s="8">
        <f>'[1]AT4_enrolment vs availed_PY'!N58</f>
        <v>94521</v>
      </c>
      <c r="E247" s="8">
        <f t="shared" si="10"/>
        <v>-67188</v>
      </c>
      <c r="F247" s="28">
        <f t="shared" si="11"/>
        <v>-0.415487078641263</v>
      </c>
      <c r="G247" s="28">
        <f t="shared" si="12"/>
        <v>0.584512921358737</v>
      </c>
    </row>
    <row r="248" spans="1:7" ht="15.75" customHeight="1" x14ac:dyDescent="0.2">
      <c r="A248" s="26">
        <f t="shared" si="15"/>
        <v>50</v>
      </c>
      <c r="B248" s="27" t="str">
        <f t="shared" si="15"/>
        <v>50-MAHOBA</v>
      </c>
      <c r="C248" s="8">
        <f>'[1]AT4_enrolment vs availed_PY'!H59</f>
        <v>67415</v>
      </c>
      <c r="D248" s="8">
        <f>'[1]AT4_enrolment vs availed_PY'!N59</f>
        <v>40725</v>
      </c>
      <c r="E248" s="8">
        <f t="shared" si="10"/>
        <v>-26690</v>
      </c>
      <c r="F248" s="28">
        <f t="shared" si="11"/>
        <v>-0.39590595564785286</v>
      </c>
      <c r="G248" s="28">
        <f t="shared" si="12"/>
        <v>0.6040940443521472</v>
      </c>
    </row>
    <row r="249" spans="1:7" ht="15.75" customHeight="1" x14ac:dyDescent="0.2">
      <c r="A249" s="26">
        <f t="shared" si="15"/>
        <v>51</v>
      </c>
      <c r="B249" s="27" t="str">
        <f t="shared" si="15"/>
        <v>51-MAHRAJGANJ</v>
      </c>
      <c r="C249" s="8">
        <f>'[1]AT4_enrolment vs availed_PY'!H60</f>
        <v>180363</v>
      </c>
      <c r="D249" s="8">
        <f>'[1]AT4_enrolment vs availed_PY'!N60</f>
        <v>110814</v>
      </c>
      <c r="E249" s="8">
        <f t="shared" si="10"/>
        <v>-69549</v>
      </c>
      <c r="F249" s="28">
        <f t="shared" si="11"/>
        <v>-0.38560569518138421</v>
      </c>
      <c r="G249" s="28">
        <f t="shared" si="12"/>
        <v>0.61439430481861579</v>
      </c>
    </row>
    <row r="250" spans="1:7" ht="15.75" customHeight="1" x14ac:dyDescent="0.2">
      <c r="A250" s="26">
        <f t="shared" si="15"/>
        <v>52</v>
      </c>
      <c r="B250" s="27" t="str">
        <f t="shared" si="15"/>
        <v>52-MAINPURI</v>
      </c>
      <c r="C250" s="8">
        <f>'[1]AT4_enrolment vs availed_PY'!H61</f>
        <v>109371</v>
      </c>
      <c r="D250" s="8">
        <f>'[1]AT4_enrolment vs availed_PY'!N61</f>
        <v>62743</v>
      </c>
      <c r="E250" s="8">
        <f t="shared" si="10"/>
        <v>-46628</v>
      </c>
      <c r="F250" s="28">
        <f t="shared" si="11"/>
        <v>-0.42632873430799756</v>
      </c>
      <c r="G250" s="28">
        <f t="shared" si="12"/>
        <v>0.57367126569200244</v>
      </c>
    </row>
    <row r="251" spans="1:7" ht="15.75" customHeight="1" x14ac:dyDescent="0.2">
      <c r="A251" s="26">
        <f t="shared" si="15"/>
        <v>53</v>
      </c>
      <c r="B251" s="27" t="str">
        <f t="shared" si="15"/>
        <v>53-MATHURA</v>
      </c>
      <c r="C251" s="8">
        <f>'[1]AT4_enrolment vs availed_PY'!H62</f>
        <v>114487</v>
      </c>
      <c r="D251" s="8">
        <f>'[1]AT4_enrolment vs availed_PY'!N62</f>
        <v>74005</v>
      </c>
      <c r="E251" s="8">
        <f t="shared" si="10"/>
        <v>-40482</v>
      </c>
      <c r="F251" s="28">
        <f t="shared" si="11"/>
        <v>-0.35359473127953395</v>
      </c>
      <c r="G251" s="28">
        <f t="shared" si="12"/>
        <v>0.64640526872046611</v>
      </c>
    </row>
    <row r="252" spans="1:7" ht="15.75" customHeight="1" x14ac:dyDescent="0.2">
      <c r="A252" s="26">
        <f t="shared" si="15"/>
        <v>54</v>
      </c>
      <c r="B252" s="27" t="str">
        <f t="shared" si="15"/>
        <v>54-MAU</v>
      </c>
      <c r="C252" s="8">
        <f>'[1]AT4_enrolment vs availed_PY'!H63</f>
        <v>141459</v>
      </c>
      <c r="D252" s="8">
        <f>'[1]AT4_enrolment vs availed_PY'!N63</f>
        <v>77058</v>
      </c>
      <c r="E252" s="8">
        <f t="shared" si="10"/>
        <v>-64401</v>
      </c>
      <c r="F252" s="28">
        <f t="shared" si="11"/>
        <v>-0.45526265561045959</v>
      </c>
      <c r="G252" s="28">
        <f t="shared" si="12"/>
        <v>0.54473734438954047</v>
      </c>
    </row>
    <row r="253" spans="1:7" ht="15.75" customHeight="1" x14ac:dyDescent="0.2">
      <c r="A253" s="26">
        <f t="shared" si="15"/>
        <v>55</v>
      </c>
      <c r="B253" s="27" t="str">
        <f t="shared" si="15"/>
        <v>55-MEERUT</v>
      </c>
      <c r="C253" s="8">
        <f>'[1]AT4_enrolment vs availed_PY'!H64</f>
        <v>105137</v>
      </c>
      <c r="D253" s="8">
        <f>'[1]AT4_enrolment vs availed_PY'!N64</f>
        <v>62737</v>
      </c>
      <c r="E253" s="8">
        <f t="shared" si="10"/>
        <v>-42400</v>
      </c>
      <c r="F253" s="28">
        <f t="shared" si="11"/>
        <v>-0.40328333507708991</v>
      </c>
      <c r="G253" s="28">
        <f t="shared" si="12"/>
        <v>0.59671666492291009</v>
      </c>
    </row>
    <row r="254" spans="1:7" ht="15.75" customHeight="1" x14ac:dyDescent="0.2">
      <c r="A254" s="26">
        <f t="shared" si="15"/>
        <v>56</v>
      </c>
      <c r="B254" s="27" t="str">
        <f t="shared" si="15"/>
        <v>56-MIRZAPUR</v>
      </c>
      <c r="C254" s="8">
        <f>'[1]AT4_enrolment vs availed_PY'!H65</f>
        <v>204716</v>
      </c>
      <c r="D254" s="8">
        <f>'[1]AT4_enrolment vs availed_PY'!N65</f>
        <v>116405</v>
      </c>
      <c r="E254" s="8">
        <f t="shared" si="10"/>
        <v>-88311</v>
      </c>
      <c r="F254" s="28">
        <f t="shared" si="11"/>
        <v>-0.43138298911662987</v>
      </c>
      <c r="G254" s="28">
        <f t="shared" si="12"/>
        <v>0.56861701088337013</v>
      </c>
    </row>
    <row r="255" spans="1:7" ht="15.75" customHeight="1" x14ac:dyDescent="0.2">
      <c r="A255" s="26">
        <f t="shared" si="15"/>
        <v>57</v>
      </c>
      <c r="B255" s="27" t="str">
        <f t="shared" si="15"/>
        <v>57-MORADABAD</v>
      </c>
      <c r="C255" s="8">
        <f>'[1]AT4_enrolment vs availed_PY'!H66</f>
        <v>135433</v>
      </c>
      <c r="D255" s="8">
        <f>'[1]AT4_enrolment vs availed_PY'!N66</f>
        <v>75632</v>
      </c>
      <c r="E255" s="8">
        <f t="shared" si="10"/>
        <v>-59801</v>
      </c>
      <c r="F255" s="28">
        <f t="shared" si="11"/>
        <v>-0.44155412639460101</v>
      </c>
      <c r="G255" s="28">
        <f t="shared" si="12"/>
        <v>0.55844587360539899</v>
      </c>
    </row>
    <row r="256" spans="1:7" ht="15.75" customHeight="1" x14ac:dyDescent="0.2">
      <c r="A256" s="26">
        <f t="shared" si="15"/>
        <v>58</v>
      </c>
      <c r="B256" s="27" t="str">
        <f t="shared" si="15"/>
        <v>58-MUZAFFARNAGAR</v>
      </c>
      <c r="C256" s="8">
        <f>'[1]AT4_enrolment vs availed_PY'!H67</f>
        <v>115479</v>
      </c>
      <c r="D256" s="8">
        <f>'[1]AT4_enrolment vs availed_PY'!N67</f>
        <v>69832</v>
      </c>
      <c r="E256" s="8">
        <f t="shared" si="10"/>
        <v>-45647</v>
      </c>
      <c r="F256" s="28">
        <f t="shared" si="11"/>
        <v>-0.3952839910286719</v>
      </c>
      <c r="G256" s="28">
        <f t="shared" si="12"/>
        <v>0.60471600897132816</v>
      </c>
    </row>
    <row r="257" spans="1:7" ht="15.75" customHeight="1" x14ac:dyDescent="0.2">
      <c r="A257" s="26">
        <f t="shared" si="15"/>
        <v>59</v>
      </c>
      <c r="B257" s="27" t="str">
        <f t="shared" si="15"/>
        <v>59-PILIBHIT</v>
      </c>
      <c r="C257" s="8">
        <f>'[1]AT4_enrolment vs availed_PY'!H68</f>
        <v>138456</v>
      </c>
      <c r="D257" s="8">
        <f>'[1]AT4_enrolment vs availed_PY'!N68</f>
        <v>73167</v>
      </c>
      <c r="E257" s="8">
        <f t="shared" si="10"/>
        <v>-65289</v>
      </c>
      <c r="F257" s="28">
        <f t="shared" si="11"/>
        <v>-0.47155052868781416</v>
      </c>
      <c r="G257" s="28">
        <f t="shared" si="12"/>
        <v>0.52844947131218578</v>
      </c>
    </row>
    <row r="258" spans="1:7" ht="15.75" customHeight="1" x14ac:dyDescent="0.2">
      <c r="A258" s="26">
        <f t="shared" si="15"/>
        <v>60</v>
      </c>
      <c r="B258" s="27" t="str">
        <f t="shared" si="15"/>
        <v>60-PRATAPGARH</v>
      </c>
      <c r="C258" s="8">
        <f>'[1]AT4_enrolment vs availed_PY'!H69</f>
        <v>181599</v>
      </c>
      <c r="D258" s="8">
        <f>'[1]AT4_enrolment vs availed_PY'!N69</f>
        <v>113072</v>
      </c>
      <c r="E258" s="8">
        <f t="shared" si="10"/>
        <v>-68527</v>
      </c>
      <c r="F258" s="28">
        <f t="shared" si="11"/>
        <v>-0.37735339952312513</v>
      </c>
      <c r="G258" s="28">
        <f t="shared" si="12"/>
        <v>0.62264660047687492</v>
      </c>
    </row>
    <row r="259" spans="1:7" ht="15.75" customHeight="1" x14ac:dyDescent="0.2">
      <c r="A259" s="26">
        <f t="shared" si="15"/>
        <v>61</v>
      </c>
      <c r="B259" s="27" t="str">
        <f t="shared" si="15"/>
        <v>61-RAI BAREILY</v>
      </c>
      <c r="C259" s="8">
        <f>'[1]AT4_enrolment vs availed_PY'!H70</f>
        <v>183240</v>
      </c>
      <c r="D259" s="8">
        <f>'[1]AT4_enrolment vs availed_PY'!N70</f>
        <v>101275</v>
      </c>
      <c r="E259" s="8">
        <f t="shared" si="10"/>
        <v>-81965</v>
      </c>
      <c r="F259" s="28">
        <f t="shared" si="11"/>
        <v>-0.44730953940187734</v>
      </c>
      <c r="G259" s="28">
        <f t="shared" si="12"/>
        <v>0.55269046059812266</v>
      </c>
    </row>
    <row r="260" spans="1:7" ht="15.75" customHeight="1" x14ac:dyDescent="0.2">
      <c r="A260" s="26">
        <f t="shared" si="15"/>
        <v>62</v>
      </c>
      <c r="B260" s="27" t="str">
        <f t="shared" si="15"/>
        <v>62-RAMPUR</v>
      </c>
      <c r="C260" s="8">
        <f>'[1]AT4_enrolment vs availed_PY'!H71</f>
        <v>124241</v>
      </c>
      <c r="D260" s="8">
        <f>'[1]AT4_enrolment vs availed_PY'!N71</f>
        <v>70346</v>
      </c>
      <c r="E260" s="8">
        <f t="shared" si="10"/>
        <v>-53895</v>
      </c>
      <c r="F260" s="28">
        <f t="shared" si="11"/>
        <v>-0.43379399715069905</v>
      </c>
      <c r="G260" s="28">
        <f t="shared" si="12"/>
        <v>0.566206002849301</v>
      </c>
    </row>
    <row r="261" spans="1:7" ht="15.75" customHeight="1" x14ac:dyDescent="0.2">
      <c r="A261" s="26">
        <f t="shared" si="15"/>
        <v>63</v>
      </c>
      <c r="B261" s="27" t="str">
        <f t="shared" si="15"/>
        <v>63-SAHARANPUR</v>
      </c>
      <c r="C261" s="8">
        <f>'[1]AT4_enrolment vs availed_PY'!H72</f>
        <v>140347</v>
      </c>
      <c r="D261" s="8">
        <f>'[1]AT4_enrolment vs availed_PY'!N72</f>
        <v>87993</v>
      </c>
      <c r="E261" s="8">
        <f t="shared" si="10"/>
        <v>-52354</v>
      </c>
      <c r="F261" s="28">
        <f t="shared" si="11"/>
        <v>-0.37303255502433252</v>
      </c>
      <c r="G261" s="28">
        <f t="shared" si="12"/>
        <v>0.62696744497566748</v>
      </c>
    </row>
    <row r="262" spans="1:7" ht="15.75" customHeight="1" x14ac:dyDescent="0.2">
      <c r="A262" s="26">
        <f t="shared" si="15"/>
        <v>64</v>
      </c>
      <c r="B262" s="27" t="str">
        <f t="shared" si="15"/>
        <v>64-SANTKABIR NAGAR</v>
      </c>
      <c r="C262" s="8">
        <f>'[1]AT4_enrolment vs availed_PY'!H73</f>
        <v>103566</v>
      </c>
      <c r="D262" s="8">
        <f>'[1]AT4_enrolment vs availed_PY'!N73</f>
        <v>62141</v>
      </c>
      <c r="E262" s="8">
        <f t="shared" si="10"/>
        <v>-41425</v>
      </c>
      <c r="F262" s="28">
        <f t="shared" si="11"/>
        <v>-0.39998648205009368</v>
      </c>
      <c r="G262" s="28">
        <f t="shared" si="12"/>
        <v>0.60001351794990632</v>
      </c>
    </row>
    <row r="263" spans="1:7" ht="15.75" customHeight="1" x14ac:dyDescent="0.2">
      <c r="A263" s="26">
        <f t="shared" ref="A263:B273" si="16">A103</f>
        <v>65</v>
      </c>
      <c r="B263" s="27" t="str">
        <f t="shared" si="16"/>
        <v>65-SHAHJAHANPUR</v>
      </c>
      <c r="C263" s="8">
        <f>'[1]AT4_enrolment vs availed_PY'!H74</f>
        <v>267610</v>
      </c>
      <c r="D263" s="8">
        <f>'[1]AT4_enrolment vs availed_PY'!N74</f>
        <v>143296</v>
      </c>
      <c r="E263" s="8">
        <f t="shared" si="10"/>
        <v>-124314</v>
      </c>
      <c r="F263" s="28">
        <f t="shared" si="11"/>
        <v>-0.46453421023130675</v>
      </c>
      <c r="G263" s="28">
        <f t="shared" si="12"/>
        <v>0.5354657897686933</v>
      </c>
    </row>
    <row r="264" spans="1:7" ht="15.75" customHeight="1" x14ac:dyDescent="0.2">
      <c r="A264" s="26">
        <f t="shared" si="16"/>
        <v>66</v>
      </c>
      <c r="B264" s="27" t="str">
        <f t="shared" si="16"/>
        <v>66-SHRAWASTI</v>
      </c>
      <c r="C264" s="8">
        <f>'[1]AT4_enrolment vs availed_PY'!H75</f>
        <v>115345</v>
      </c>
      <c r="D264" s="8">
        <f>'[1]AT4_enrolment vs availed_PY'!N75</f>
        <v>57008</v>
      </c>
      <c r="E264" s="8">
        <f t="shared" si="10"/>
        <v>-58337</v>
      </c>
      <c r="F264" s="28">
        <f t="shared" si="11"/>
        <v>-0.50576097793575792</v>
      </c>
      <c r="G264" s="28">
        <f t="shared" si="12"/>
        <v>0.49423902206424208</v>
      </c>
    </row>
    <row r="265" spans="1:7" ht="15.75" customHeight="1" x14ac:dyDescent="0.2">
      <c r="A265" s="26">
        <f t="shared" si="16"/>
        <v>67</v>
      </c>
      <c r="B265" s="27" t="str">
        <f t="shared" si="16"/>
        <v>67-SIDDHARTHNAGAR</v>
      </c>
      <c r="C265" s="8">
        <f>'[1]AT4_enrolment vs availed_PY'!H76</f>
        <v>232862</v>
      </c>
      <c r="D265" s="8">
        <f>'[1]AT4_enrolment vs availed_PY'!N76</f>
        <v>123420</v>
      </c>
      <c r="E265" s="8">
        <f t="shared" si="10"/>
        <v>-109442</v>
      </c>
      <c r="F265" s="28">
        <f t="shared" si="11"/>
        <v>-0.46998651561869259</v>
      </c>
      <c r="G265" s="28">
        <f t="shared" si="12"/>
        <v>0.53001348438130735</v>
      </c>
    </row>
    <row r="266" spans="1:7" ht="15.75" customHeight="1" x14ac:dyDescent="0.2">
      <c r="A266" s="26">
        <f t="shared" si="16"/>
        <v>68</v>
      </c>
      <c r="B266" s="27" t="str">
        <f t="shared" si="16"/>
        <v>68-SITAPUR</v>
      </c>
      <c r="C266" s="8">
        <f>'[1]AT4_enrolment vs availed_PY'!H77</f>
        <v>376299</v>
      </c>
      <c r="D266" s="8">
        <f>'[1]AT4_enrolment vs availed_PY'!N77</f>
        <v>212884</v>
      </c>
      <c r="E266" s="8">
        <f t="shared" si="10"/>
        <v>-163415</v>
      </c>
      <c r="F266" s="28">
        <f t="shared" si="11"/>
        <v>-0.43426902542924645</v>
      </c>
      <c r="G266" s="28">
        <f t="shared" si="12"/>
        <v>0.56573097457075361</v>
      </c>
    </row>
    <row r="267" spans="1:7" ht="15.75" customHeight="1" x14ac:dyDescent="0.2">
      <c r="A267" s="26">
        <f t="shared" si="16"/>
        <v>69</v>
      </c>
      <c r="B267" s="27" t="str">
        <f t="shared" si="16"/>
        <v>69-SONBHADRA</v>
      </c>
      <c r="C267" s="8">
        <f>'[1]AT4_enrolment vs availed_PY'!H78</f>
        <v>176842</v>
      </c>
      <c r="D267" s="8">
        <f>'[1]AT4_enrolment vs availed_PY'!N78</f>
        <v>104384</v>
      </c>
      <c r="E267" s="8">
        <f t="shared" si="10"/>
        <v>-72458</v>
      </c>
      <c r="F267" s="28">
        <f t="shared" si="11"/>
        <v>-0.40973298198391783</v>
      </c>
      <c r="G267" s="28">
        <f t="shared" si="12"/>
        <v>0.59026701801608217</v>
      </c>
    </row>
    <row r="268" spans="1:7" ht="15.75" customHeight="1" x14ac:dyDescent="0.2">
      <c r="A268" s="26">
        <f t="shared" si="16"/>
        <v>70</v>
      </c>
      <c r="B268" s="27" t="str">
        <f t="shared" si="16"/>
        <v>70-SULTANPUR</v>
      </c>
      <c r="C268" s="8">
        <f>'[1]AT4_enrolment vs availed_PY'!H79</f>
        <v>173041</v>
      </c>
      <c r="D268" s="8">
        <f>'[1]AT4_enrolment vs availed_PY'!N79</f>
        <v>103726</v>
      </c>
      <c r="E268" s="8">
        <f t="shared" si="10"/>
        <v>-69315</v>
      </c>
      <c r="F268" s="28">
        <f t="shared" si="11"/>
        <v>-0.40056980715552959</v>
      </c>
      <c r="G268" s="28">
        <f t="shared" si="12"/>
        <v>0.59943019284447041</v>
      </c>
    </row>
    <row r="269" spans="1:7" ht="15.75" customHeight="1" x14ac:dyDescent="0.2">
      <c r="A269" s="26">
        <f t="shared" si="16"/>
        <v>71</v>
      </c>
      <c r="B269" s="27" t="str">
        <f t="shared" si="16"/>
        <v>71-UNNAO</v>
      </c>
      <c r="C269" s="8">
        <f>'[1]AT4_enrolment vs availed_PY'!H80</f>
        <v>189984</v>
      </c>
      <c r="D269" s="8">
        <f>'[1]AT4_enrolment vs availed_PY'!N80</f>
        <v>110790</v>
      </c>
      <c r="E269" s="8">
        <f t="shared" si="10"/>
        <v>-79194</v>
      </c>
      <c r="F269" s="28">
        <f t="shared" si="11"/>
        <v>-0.41684562910560891</v>
      </c>
      <c r="G269" s="28">
        <f t="shared" si="12"/>
        <v>0.58315437089439115</v>
      </c>
    </row>
    <row r="270" spans="1:7" ht="15.75" customHeight="1" x14ac:dyDescent="0.2">
      <c r="A270" s="26">
        <f t="shared" si="16"/>
        <v>72</v>
      </c>
      <c r="B270" s="27" t="str">
        <f t="shared" si="16"/>
        <v>72-VARANASI</v>
      </c>
      <c r="C270" s="8">
        <f>'[1]AT4_enrolment vs availed_PY'!H81</f>
        <v>170637</v>
      </c>
      <c r="D270" s="8">
        <f>'[1]AT4_enrolment vs availed_PY'!N81</f>
        <v>110554</v>
      </c>
      <c r="E270" s="8">
        <f t="shared" si="10"/>
        <v>-60083</v>
      </c>
      <c r="F270" s="28">
        <f t="shared" si="11"/>
        <v>-0.35211003475213465</v>
      </c>
      <c r="G270" s="28">
        <f t="shared" si="12"/>
        <v>0.64788996524786535</v>
      </c>
    </row>
    <row r="271" spans="1:7" ht="15.75" customHeight="1" x14ac:dyDescent="0.2">
      <c r="A271" s="26">
        <f t="shared" si="16"/>
        <v>73</v>
      </c>
      <c r="B271" s="27" t="str">
        <f t="shared" si="16"/>
        <v>73-SAMBHAL</v>
      </c>
      <c r="C271" s="8">
        <f>'[1]AT4_enrolment vs availed_PY'!H82</f>
        <v>164615</v>
      </c>
      <c r="D271" s="8">
        <f>'[1]AT4_enrolment vs availed_PY'!N82</f>
        <v>90110</v>
      </c>
      <c r="E271" s="8">
        <f t="shared" si="10"/>
        <v>-74505</v>
      </c>
      <c r="F271" s="28">
        <f t="shared" si="11"/>
        <v>-0.45260152476991766</v>
      </c>
      <c r="G271" s="28">
        <f t="shared" si="12"/>
        <v>0.54739847523008234</v>
      </c>
    </row>
    <row r="272" spans="1:7" ht="15.75" customHeight="1" x14ac:dyDescent="0.2">
      <c r="A272" s="26">
        <f t="shared" si="16"/>
        <v>74</v>
      </c>
      <c r="B272" s="27" t="str">
        <f t="shared" si="16"/>
        <v>74-HAPUR</v>
      </c>
      <c r="C272" s="8">
        <f>'[1]AT4_enrolment vs availed_PY'!H83</f>
        <v>50277</v>
      </c>
      <c r="D272" s="8">
        <f>'[1]AT4_enrolment vs availed_PY'!N83</f>
        <v>29917</v>
      </c>
      <c r="E272" s="8">
        <f t="shared" si="10"/>
        <v>-20360</v>
      </c>
      <c r="F272" s="28">
        <f t="shared" si="11"/>
        <v>-0.40495654076416654</v>
      </c>
      <c r="G272" s="28">
        <f t="shared" si="12"/>
        <v>0.59504345923583346</v>
      </c>
    </row>
    <row r="273" spans="1:8" ht="15.75" customHeight="1" x14ac:dyDescent="0.2">
      <c r="A273" s="26">
        <f t="shared" si="16"/>
        <v>75</v>
      </c>
      <c r="B273" s="27" t="str">
        <f t="shared" si="16"/>
        <v>75-SHAMLI</v>
      </c>
      <c r="C273" s="8">
        <f>'[1]AT4_enrolment vs availed_PY'!H84</f>
        <v>62156</v>
      </c>
      <c r="D273" s="8">
        <f>'[1]AT4_enrolment vs availed_PY'!N84</f>
        <v>39364</v>
      </c>
      <c r="E273" s="8">
        <f t="shared" si="10"/>
        <v>-22792</v>
      </c>
      <c r="F273" s="28">
        <f t="shared" si="11"/>
        <v>-0.36669026320870068</v>
      </c>
      <c r="G273" s="28">
        <f t="shared" si="12"/>
        <v>0.63330973679129932</v>
      </c>
    </row>
    <row r="274" spans="1:8" ht="15.75" customHeight="1" x14ac:dyDescent="0.2">
      <c r="A274" s="32"/>
      <c r="B274" s="30" t="str">
        <f>B114</f>
        <v>TOTAL</v>
      </c>
      <c r="C274" s="16">
        <f>SUM(C199:C273)</f>
        <v>12454832</v>
      </c>
      <c r="D274" s="16">
        <f>'[1]AT4_enrolment vs availed_PY'!N9</f>
        <v>7117560</v>
      </c>
      <c r="E274" s="7">
        <f t="shared" si="10"/>
        <v>-5337272</v>
      </c>
      <c r="F274" s="31">
        <f t="shared" si="11"/>
        <v>-0.42853022826803283</v>
      </c>
      <c r="G274" s="31">
        <f t="shared" si="12"/>
        <v>0.57146977173196711</v>
      </c>
    </row>
    <row r="276" spans="1:8" ht="15.75" customHeight="1" x14ac:dyDescent="0.2">
      <c r="A276" s="4" t="s">
        <v>52</v>
      </c>
      <c r="B276" s="4"/>
      <c r="C276" s="4"/>
      <c r="D276" s="4"/>
      <c r="E276" s="4"/>
      <c r="F276" s="4"/>
      <c r="G276" s="4"/>
    </row>
    <row r="277" spans="1:8" ht="60" customHeight="1" x14ac:dyDescent="0.2">
      <c r="A277" s="5" t="s">
        <v>37</v>
      </c>
      <c r="B277" s="5" t="s">
        <v>38</v>
      </c>
      <c r="C277" s="5" t="s">
        <v>53</v>
      </c>
      <c r="D277" s="5" t="s">
        <v>48</v>
      </c>
      <c r="E277" s="5" t="s">
        <v>11</v>
      </c>
      <c r="F277" s="5" t="s">
        <v>49</v>
      </c>
      <c r="G277" s="5" t="s">
        <v>50</v>
      </c>
    </row>
    <row r="278" spans="1:8" ht="15.75" customHeight="1" x14ac:dyDescent="0.2">
      <c r="A278" s="24">
        <v>1</v>
      </c>
      <c r="B278" s="24">
        <v>2</v>
      </c>
      <c r="C278" s="24">
        <v>3</v>
      </c>
      <c r="D278" s="24">
        <v>4</v>
      </c>
      <c r="E278" s="24" t="s">
        <v>51</v>
      </c>
      <c r="F278" s="24">
        <v>6</v>
      </c>
      <c r="G278" s="24">
        <v>7</v>
      </c>
    </row>
    <row r="279" spans="1:8" ht="15.75" customHeight="1" x14ac:dyDescent="0.2">
      <c r="A279" s="26">
        <f t="shared" ref="A279:B294" si="17">A39</f>
        <v>1</v>
      </c>
      <c r="B279" s="33" t="str">
        <f t="shared" si="17"/>
        <v>01-AGRA</v>
      </c>
      <c r="C279" s="8">
        <f>'[1]AT4A_enrolment vs availed_UPY'!H10</f>
        <v>78181</v>
      </c>
      <c r="D279" s="8">
        <f>'[1]AT4A_enrolment vs availed_UPY'!N10</f>
        <v>34743</v>
      </c>
      <c r="E279" s="8">
        <f t="shared" ref="E279:E354" si="18">D279-C279</f>
        <v>-43438</v>
      </c>
      <c r="F279" s="28">
        <f t="shared" ref="F279:F354" si="19">E279/C279</f>
        <v>-0.55560814008518689</v>
      </c>
      <c r="G279" s="28">
        <f t="shared" ref="G279:G354" si="20">D279/C279</f>
        <v>0.44439185991481306</v>
      </c>
      <c r="H279" s="1" t="str">
        <f>B279</f>
        <v>01-AGRA</v>
      </c>
    </row>
    <row r="280" spans="1:8" ht="15.75" customHeight="1" x14ac:dyDescent="0.2">
      <c r="A280" s="26">
        <f t="shared" si="17"/>
        <v>2</v>
      </c>
      <c r="B280" s="33" t="str">
        <f t="shared" si="17"/>
        <v>02-ALIGARH</v>
      </c>
      <c r="C280" s="8">
        <f>'[1]AT4A_enrolment vs availed_UPY'!H11</f>
        <v>84048</v>
      </c>
      <c r="D280" s="8">
        <f>'[1]AT4A_enrolment vs availed_UPY'!N11</f>
        <v>47645</v>
      </c>
      <c r="E280" s="8">
        <f t="shared" si="18"/>
        <v>-36403</v>
      </c>
      <c r="F280" s="28">
        <f t="shared" si="19"/>
        <v>-0.43312154959071009</v>
      </c>
      <c r="G280" s="28">
        <f t="shared" si="20"/>
        <v>0.56687845040928997</v>
      </c>
    </row>
    <row r="281" spans="1:8" ht="15.75" customHeight="1" x14ac:dyDescent="0.2">
      <c r="A281" s="26">
        <f t="shared" si="17"/>
        <v>3</v>
      </c>
      <c r="B281" s="33" t="str">
        <f t="shared" si="17"/>
        <v>03-ALLAHABAD</v>
      </c>
      <c r="C281" s="8">
        <f>'[1]AT4A_enrolment vs availed_UPY'!H12</f>
        <v>159257</v>
      </c>
      <c r="D281" s="8">
        <f>'[1]AT4A_enrolment vs availed_UPY'!N12</f>
        <v>84907</v>
      </c>
      <c r="E281" s="8">
        <f t="shared" si="18"/>
        <v>-74350</v>
      </c>
      <c r="F281" s="28">
        <f t="shared" si="19"/>
        <v>-0.46685546004257272</v>
      </c>
      <c r="G281" s="28">
        <f t="shared" si="20"/>
        <v>0.53314453995742728</v>
      </c>
    </row>
    <row r="282" spans="1:8" ht="15.75" customHeight="1" x14ac:dyDescent="0.2">
      <c r="A282" s="26">
        <f t="shared" si="17"/>
        <v>4</v>
      </c>
      <c r="B282" s="33" t="str">
        <f t="shared" si="17"/>
        <v>04-AMBEDKAR NAGAR</v>
      </c>
      <c r="C282" s="8">
        <f>'[1]AT4A_enrolment vs availed_UPY'!H13</f>
        <v>69760</v>
      </c>
      <c r="D282" s="8">
        <f>'[1]AT4A_enrolment vs availed_UPY'!N13</f>
        <v>39878</v>
      </c>
      <c r="E282" s="8">
        <f t="shared" si="18"/>
        <v>-29882</v>
      </c>
      <c r="F282" s="28">
        <f t="shared" si="19"/>
        <v>-0.42835435779816516</v>
      </c>
      <c r="G282" s="28">
        <f t="shared" si="20"/>
        <v>0.57164564220183489</v>
      </c>
    </row>
    <row r="283" spans="1:8" ht="15.75" customHeight="1" x14ac:dyDescent="0.2">
      <c r="A283" s="26">
        <f t="shared" si="17"/>
        <v>5</v>
      </c>
      <c r="B283" s="33" t="str">
        <f t="shared" si="17"/>
        <v>05-AURAIYA</v>
      </c>
      <c r="C283" s="8">
        <f>'[1]AT4A_enrolment vs availed_UPY'!H14</f>
        <v>43187</v>
      </c>
      <c r="D283" s="8">
        <f>'[1]AT4A_enrolment vs availed_UPY'!N14</f>
        <v>26726</v>
      </c>
      <c r="E283" s="8">
        <f t="shared" si="18"/>
        <v>-16461</v>
      </c>
      <c r="F283" s="28">
        <f t="shared" si="19"/>
        <v>-0.381156366499178</v>
      </c>
      <c r="G283" s="28">
        <f t="shared" si="20"/>
        <v>0.61884363350082205</v>
      </c>
    </row>
    <row r="284" spans="1:8" ht="15.75" customHeight="1" x14ac:dyDescent="0.2">
      <c r="A284" s="26">
        <f t="shared" si="17"/>
        <v>6</v>
      </c>
      <c r="B284" s="33" t="str">
        <f t="shared" si="17"/>
        <v>06-AZAMGARH</v>
      </c>
      <c r="C284" s="8">
        <f>'[1]AT4A_enrolment vs availed_UPY'!H15</f>
        <v>131134</v>
      </c>
      <c r="D284" s="8">
        <f>'[1]AT4A_enrolment vs availed_UPY'!N15</f>
        <v>64371</v>
      </c>
      <c r="E284" s="8">
        <f t="shared" si="18"/>
        <v>-66763</v>
      </c>
      <c r="F284" s="28">
        <f t="shared" si="19"/>
        <v>-0.509120441685604</v>
      </c>
      <c r="G284" s="28">
        <f t="shared" si="20"/>
        <v>0.49087955831439595</v>
      </c>
    </row>
    <row r="285" spans="1:8" ht="15.75" customHeight="1" x14ac:dyDescent="0.2">
      <c r="A285" s="26">
        <f t="shared" si="17"/>
        <v>7</v>
      </c>
      <c r="B285" s="33" t="str">
        <f t="shared" si="17"/>
        <v>07-BADAUN</v>
      </c>
      <c r="C285" s="8">
        <f>'[1]AT4A_enrolment vs availed_UPY'!H16</f>
        <v>96374</v>
      </c>
      <c r="D285" s="8">
        <f>'[1]AT4A_enrolment vs availed_UPY'!N16</f>
        <v>44173</v>
      </c>
      <c r="E285" s="8">
        <f t="shared" si="18"/>
        <v>-52201</v>
      </c>
      <c r="F285" s="28">
        <f t="shared" si="19"/>
        <v>-0.54165023761595454</v>
      </c>
      <c r="G285" s="28">
        <f t="shared" si="20"/>
        <v>0.45834976238404551</v>
      </c>
      <c r="H285" s="1" t="str">
        <f>B285</f>
        <v>07-BADAUN</v>
      </c>
    </row>
    <row r="286" spans="1:8" ht="15.75" customHeight="1" x14ac:dyDescent="0.2">
      <c r="A286" s="26">
        <f t="shared" si="17"/>
        <v>8</v>
      </c>
      <c r="B286" s="33" t="str">
        <f t="shared" si="17"/>
        <v>08-BAGHPAT</v>
      </c>
      <c r="C286" s="8">
        <f>'[1]AT4A_enrolment vs availed_UPY'!H17</f>
        <v>34376</v>
      </c>
      <c r="D286" s="8">
        <f>'[1]AT4A_enrolment vs availed_UPY'!N17</f>
        <v>19776</v>
      </c>
      <c r="E286" s="8">
        <f t="shared" si="18"/>
        <v>-14600</v>
      </c>
      <c r="F286" s="28">
        <f t="shared" si="19"/>
        <v>-0.42471491738422157</v>
      </c>
      <c r="G286" s="28">
        <f t="shared" si="20"/>
        <v>0.57528508261577849</v>
      </c>
    </row>
    <row r="287" spans="1:8" ht="15.75" customHeight="1" x14ac:dyDescent="0.2">
      <c r="A287" s="26">
        <f t="shared" si="17"/>
        <v>9</v>
      </c>
      <c r="B287" s="33" t="str">
        <f t="shared" si="17"/>
        <v>09-BAHRAICH</v>
      </c>
      <c r="C287" s="8">
        <f>'[1]AT4A_enrolment vs availed_UPY'!H18</f>
        <v>133823</v>
      </c>
      <c r="D287" s="8">
        <f>'[1]AT4A_enrolment vs availed_UPY'!N18</f>
        <v>62546</v>
      </c>
      <c r="E287" s="8">
        <f t="shared" si="18"/>
        <v>-71277</v>
      </c>
      <c r="F287" s="28">
        <f t="shared" si="19"/>
        <v>-0.53262144773319986</v>
      </c>
      <c r="G287" s="28">
        <f t="shared" si="20"/>
        <v>0.4673785522668002</v>
      </c>
      <c r="H287" s="1" t="str">
        <f>B287</f>
        <v>09-BAHRAICH</v>
      </c>
    </row>
    <row r="288" spans="1:8" ht="15.75" customHeight="1" x14ac:dyDescent="0.2">
      <c r="A288" s="26">
        <f t="shared" si="17"/>
        <v>10</v>
      </c>
      <c r="B288" s="33" t="str">
        <f t="shared" si="17"/>
        <v>10-BALLIA</v>
      </c>
      <c r="C288" s="8">
        <f>'[1]AT4A_enrolment vs availed_UPY'!H19</f>
        <v>85308</v>
      </c>
      <c r="D288" s="8">
        <f>'[1]AT4A_enrolment vs availed_UPY'!N19</f>
        <v>51869</v>
      </c>
      <c r="E288" s="8">
        <f t="shared" si="18"/>
        <v>-33439</v>
      </c>
      <c r="F288" s="28">
        <f t="shared" si="19"/>
        <v>-0.39197965020865572</v>
      </c>
      <c r="G288" s="28">
        <f t="shared" si="20"/>
        <v>0.60802034979134434</v>
      </c>
    </row>
    <row r="289" spans="1:8" ht="15.75" customHeight="1" x14ac:dyDescent="0.2">
      <c r="A289" s="26">
        <f t="shared" si="17"/>
        <v>11</v>
      </c>
      <c r="B289" s="33" t="str">
        <f t="shared" si="17"/>
        <v>11-BALRAMPUR</v>
      </c>
      <c r="C289" s="8">
        <f>'[1]AT4A_enrolment vs availed_UPY'!H20</f>
        <v>60093</v>
      </c>
      <c r="D289" s="8">
        <f>'[1]AT4A_enrolment vs availed_UPY'!N20</f>
        <v>38501</v>
      </c>
      <c r="E289" s="8">
        <f t="shared" si="18"/>
        <v>-21592</v>
      </c>
      <c r="F289" s="28">
        <f t="shared" si="19"/>
        <v>-0.35930973657497545</v>
      </c>
      <c r="G289" s="28">
        <f t="shared" si="20"/>
        <v>0.64069026342502455</v>
      </c>
    </row>
    <row r="290" spans="1:8" ht="15.75" customHeight="1" x14ac:dyDescent="0.2">
      <c r="A290" s="26">
        <f t="shared" si="17"/>
        <v>12</v>
      </c>
      <c r="B290" s="33" t="str">
        <f t="shared" si="17"/>
        <v>12-BANDA</v>
      </c>
      <c r="C290" s="8">
        <f>'[1]AT4A_enrolment vs availed_UPY'!H21</f>
        <v>79308</v>
      </c>
      <c r="D290" s="8">
        <f>'[1]AT4A_enrolment vs availed_UPY'!N21</f>
        <v>40063</v>
      </c>
      <c r="E290" s="8">
        <f t="shared" si="18"/>
        <v>-39245</v>
      </c>
      <c r="F290" s="28">
        <f t="shared" si="19"/>
        <v>-0.4948428910072124</v>
      </c>
      <c r="G290" s="28">
        <f t="shared" si="20"/>
        <v>0.50515710899278765</v>
      </c>
    </row>
    <row r="291" spans="1:8" ht="15.75" customHeight="1" x14ac:dyDescent="0.2">
      <c r="A291" s="26">
        <f t="shared" si="17"/>
        <v>13</v>
      </c>
      <c r="B291" s="33" t="str">
        <f t="shared" si="17"/>
        <v>13-BARABANKI</v>
      </c>
      <c r="C291" s="8">
        <f>'[1]AT4A_enrolment vs availed_UPY'!H22</f>
        <v>121072</v>
      </c>
      <c r="D291" s="8">
        <f>'[1]AT4A_enrolment vs availed_UPY'!N22</f>
        <v>76995</v>
      </c>
      <c r="E291" s="8">
        <f t="shared" si="18"/>
        <v>-44077</v>
      </c>
      <c r="F291" s="28">
        <f t="shared" si="19"/>
        <v>-0.3640560988502709</v>
      </c>
      <c r="G291" s="28">
        <f t="shared" si="20"/>
        <v>0.6359439011497291</v>
      </c>
    </row>
    <row r="292" spans="1:8" ht="15.75" customHeight="1" x14ac:dyDescent="0.2">
      <c r="A292" s="26">
        <f t="shared" si="17"/>
        <v>14</v>
      </c>
      <c r="B292" s="33" t="str">
        <f t="shared" si="17"/>
        <v>14-BAREILY</v>
      </c>
      <c r="C292" s="8">
        <f>'[1]AT4A_enrolment vs availed_UPY'!H23</f>
        <v>110319</v>
      </c>
      <c r="D292" s="8">
        <f>'[1]AT4A_enrolment vs availed_UPY'!N23</f>
        <v>54252</v>
      </c>
      <c r="E292" s="8">
        <f t="shared" si="18"/>
        <v>-56067</v>
      </c>
      <c r="F292" s="28">
        <f t="shared" si="19"/>
        <v>-0.50822614418187262</v>
      </c>
      <c r="G292" s="28">
        <f t="shared" si="20"/>
        <v>0.49177385581812744</v>
      </c>
    </row>
    <row r="293" spans="1:8" ht="15.75" customHeight="1" x14ac:dyDescent="0.2">
      <c r="A293" s="26">
        <f t="shared" si="17"/>
        <v>15</v>
      </c>
      <c r="B293" s="33" t="str">
        <f t="shared" si="17"/>
        <v>15-BASTI</v>
      </c>
      <c r="C293" s="8">
        <f>'[1]AT4A_enrolment vs availed_UPY'!H24</f>
        <v>72406</v>
      </c>
      <c r="D293" s="8">
        <f>'[1]AT4A_enrolment vs availed_UPY'!N24</f>
        <v>43818</v>
      </c>
      <c r="E293" s="8">
        <f t="shared" si="18"/>
        <v>-28588</v>
      </c>
      <c r="F293" s="28">
        <f t="shared" si="19"/>
        <v>-0.39482915780460182</v>
      </c>
      <c r="G293" s="28">
        <f t="shared" si="20"/>
        <v>0.60517084219539818</v>
      </c>
    </row>
    <row r="294" spans="1:8" ht="15.75" customHeight="1" x14ac:dyDescent="0.2">
      <c r="A294" s="26">
        <f t="shared" si="17"/>
        <v>16</v>
      </c>
      <c r="B294" s="33" t="str">
        <f t="shared" si="17"/>
        <v>16-BHADOHI</v>
      </c>
      <c r="C294" s="8">
        <f>'[1]AT4A_enrolment vs availed_UPY'!H25</f>
        <v>47639</v>
      </c>
      <c r="D294" s="8">
        <f>'[1]AT4A_enrolment vs availed_UPY'!N25</f>
        <v>27023</v>
      </c>
      <c r="E294" s="8">
        <f t="shared" si="18"/>
        <v>-20616</v>
      </c>
      <c r="F294" s="28">
        <f t="shared" si="19"/>
        <v>-0.43275467579084365</v>
      </c>
      <c r="G294" s="28">
        <f t="shared" si="20"/>
        <v>0.56724532420915641</v>
      </c>
    </row>
    <row r="295" spans="1:8" ht="15.75" customHeight="1" x14ac:dyDescent="0.2">
      <c r="A295" s="26">
        <f t="shared" ref="A295:B310" si="21">A55</f>
        <v>17</v>
      </c>
      <c r="B295" s="33" t="str">
        <f t="shared" si="21"/>
        <v>17-BIJNOUR</v>
      </c>
      <c r="C295" s="8">
        <f>'[1]AT4A_enrolment vs availed_UPY'!H26</f>
        <v>92384</v>
      </c>
      <c r="D295" s="8">
        <f>'[1]AT4A_enrolment vs availed_UPY'!N26</f>
        <v>56801</v>
      </c>
      <c r="E295" s="8">
        <f t="shared" si="18"/>
        <v>-35583</v>
      </c>
      <c r="F295" s="28">
        <f t="shared" si="19"/>
        <v>-0.3851640976792518</v>
      </c>
      <c r="G295" s="28">
        <f t="shared" si="20"/>
        <v>0.61483590232074814</v>
      </c>
    </row>
    <row r="296" spans="1:8" ht="15.75" customHeight="1" x14ac:dyDescent="0.2">
      <c r="A296" s="26">
        <f t="shared" si="21"/>
        <v>18</v>
      </c>
      <c r="B296" s="33" t="str">
        <f t="shared" si="21"/>
        <v>18-BULANDSHAHAR</v>
      </c>
      <c r="C296" s="8">
        <f>'[1]AT4A_enrolment vs availed_UPY'!H27</f>
        <v>102750</v>
      </c>
      <c r="D296" s="8">
        <f>'[1]AT4A_enrolment vs availed_UPY'!N27</f>
        <v>45345</v>
      </c>
      <c r="E296" s="8">
        <f t="shared" si="18"/>
        <v>-57405</v>
      </c>
      <c r="F296" s="28">
        <f t="shared" si="19"/>
        <v>-0.5586861313868613</v>
      </c>
      <c r="G296" s="28">
        <f t="shared" si="20"/>
        <v>0.4413138686131387</v>
      </c>
      <c r="H296" s="1" t="str">
        <f>B296</f>
        <v>18-BULANDSHAHAR</v>
      </c>
    </row>
    <row r="297" spans="1:8" ht="15.75" customHeight="1" x14ac:dyDescent="0.2">
      <c r="A297" s="26">
        <f t="shared" si="21"/>
        <v>19</v>
      </c>
      <c r="B297" s="33" t="str">
        <f t="shared" si="21"/>
        <v>19-CHANDAULI</v>
      </c>
      <c r="C297" s="8">
        <f>'[1]AT4A_enrolment vs availed_UPY'!H28</f>
        <v>79180</v>
      </c>
      <c r="D297" s="8">
        <f>'[1]AT4A_enrolment vs availed_UPY'!N28</f>
        <v>59113</v>
      </c>
      <c r="E297" s="8">
        <f t="shared" si="18"/>
        <v>-20067</v>
      </c>
      <c r="F297" s="28">
        <f t="shared" si="19"/>
        <v>-0.25343521091184645</v>
      </c>
      <c r="G297" s="28">
        <f t="shared" si="20"/>
        <v>0.7465647890881536</v>
      </c>
    </row>
    <row r="298" spans="1:8" ht="15.75" customHeight="1" x14ac:dyDescent="0.2">
      <c r="A298" s="26">
        <f t="shared" si="21"/>
        <v>20</v>
      </c>
      <c r="B298" s="33" t="str">
        <f t="shared" si="21"/>
        <v>20-CHITRAKOOT</v>
      </c>
      <c r="C298" s="8">
        <f>'[1]AT4A_enrolment vs availed_UPY'!H29</f>
        <v>49626</v>
      </c>
      <c r="D298" s="8">
        <f>'[1]AT4A_enrolment vs availed_UPY'!N29</f>
        <v>30259</v>
      </c>
      <c r="E298" s="8">
        <f t="shared" si="18"/>
        <v>-19367</v>
      </c>
      <c r="F298" s="28">
        <f t="shared" si="19"/>
        <v>-0.39025913835489462</v>
      </c>
      <c r="G298" s="28">
        <f t="shared" si="20"/>
        <v>0.60974086164510544</v>
      </c>
    </row>
    <row r="299" spans="1:8" ht="15.75" customHeight="1" x14ac:dyDescent="0.2">
      <c r="A299" s="26">
        <f t="shared" si="21"/>
        <v>21</v>
      </c>
      <c r="B299" s="33" t="str">
        <f t="shared" si="21"/>
        <v>21-AMETHI</v>
      </c>
      <c r="C299" s="8">
        <f>'[1]AT4A_enrolment vs availed_UPY'!H30</f>
        <v>50362</v>
      </c>
      <c r="D299" s="8">
        <f>'[1]AT4A_enrolment vs availed_UPY'!N30</f>
        <v>27717</v>
      </c>
      <c r="E299" s="8">
        <f t="shared" si="18"/>
        <v>-22645</v>
      </c>
      <c r="F299" s="28">
        <f t="shared" si="19"/>
        <v>-0.44964457328938484</v>
      </c>
      <c r="G299" s="28">
        <f t="shared" si="20"/>
        <v>0.5503554267106151</v>
      </c>
    </row>
    <row r="300" spans="1:8" ht="15.75" customHeight="1" x14ac:dyDescent="0.2">
      <c r="A300" s="26">
        <f t="shared" si="21"/>
        <v>22</v>
      </c>
      <c r="B300" s="33" t="str">
        <f t="shared" si="21"/>
        <v>22-DEORIA</v>
      </c>
      <c r="C300" s="8">
        <f>'[1]AT4A_enrolment vs availed_UPY'!H31</f>
        <v>104664</v>
      </c>
      <c r="D300" s="8">
        <f>'[1]AT4A_enrolment vs availed_UPY'!N31</f>
        <v>51957</v>
      </c>
      <c r="E300" s="8">
        <f t="shared" si="18"/>
        <v>-52707</v>
      </c>
      <c r="F300" s="28">
        <f t="shared" si="19"/>
        <v>-0.50358289383168997</v>
      </c>
      <c r="G300" s="28">
        <f t="shared" si="20"/>
        <v>0.49641710616831003</v>
      </c>
    </row>
    <row r="301" spans="1:8" ht="15.75" customHeight="1" x14ac:dyDescent="0.2">
      <c r="A301" s="26">
        <f t="shared" si="21"/>
        <v>23</v>
      </c>
      <c r="B301" s="33" t="str">
        <f t="shared" si="21"/>
        <v>23-ETAH</v>
      </c>
      <c r="C301" s="8">
        <f>'[1]AT4A_enrolment vs availed_UPY'!H32</f>
        <v>52690</v>
      </c>
      <c r="D301" s="8">
        <f>'[1]AT4A_enrolment vs availed_UPY'!N32</f>
        <v>27055</v>
      </c>
      <c r="E301" s="8">
        <f t="shared" si="18"/>
        <v>-25635</v>
      </c>
      <c r="F301" s="28">
        <f t="shared" si="19"/>
        <v>-0.48652495729739986</v>
      </c>
      <c r="G301" s="28">
        <f t="shared" si="20"/>
        <v>0.51347504270260014</v>
      </c>
    </row>
    <row r="302" spans="1:8" ht="15.75" customHeight="1" x14ac:dyDescent="0.2">
      <c r="A302" s="26">
        <f t="shared" si="21"/>
        <v>24</v>
      </c>
      <c r="B302" s="33" t="str">
        <f t="shared" si="21"/>
        <v>24-FAIZABAD</v>
      </c>
      <c r="C302" s="8">
        <f>'[1]AT4A_enrolment vs availed_UPY'!H33</f>
        <v>74597</v>
      </c>
      <c r="D302" s="8">
        <f>'[1]AT4A_enrolment vs availed_UPY'!N33</f>
        <v>42603</v>
      </c>
      <c r="E302" s="8">
        <f t="shared" si="18"/>
        <v>-31994</v>
      </c>
      <c r="F302" s="28">
        <f t="shared" si="19"/>
        <v>-0.42889124227515851</v>
      </c>
      <c r="G302" s="28">
        <f t="shared" si="20"/>
        <v>0.57110875772484149</v>
      </c>
    </row>
    <row r="303" spans="1:8" ht="15.75" customHeight="1" x14ac:dyDescent="0.2">
      <c r="A303" s="26">
        <f t="shared" si="21"/>
        <v>25</v>
      </c>
      <c r="B303" s="33" t="str">
        <f t="shared" si="21"/>
        <v>25-FARRUKHABAD</v>
      </c>
      <c r="C303" s="8">
        <f>'[1]AT4A_enrolment vs availed_UPY'!H34</f>
        <v>61518</v>
      </c>
      <c r="D303" s="8">
        <f>'[1]AT4A_enrolment vs availed_UPY'!N34</f>
        <v>33608</v>
      </c>
      <c r="E303" s="8">
        <f t="shared" si="18"/>
        <v>-27910</v>
      </c>
      <c r="F303" s="28">
        <f t="shared" si="19"/>
        <v>-0.45368835137683278</v>
      </c>
      <c r="G303" s="28">
        <f t="shared" si="20"/>
        <v>0.54631164862316717</v>
      </c>
    </row>
    <row r="304" spans="1:8" ht="15.75" customHeight="1" x14ac:dyDescent="0.2">
      <c r="A304" s="26">
        <f t="shared" si="21"/>
        <v>26</v>
      </c>
      <c r="B304" s="33" t="str">
        <f t="shared" si="21"/>
        <v>26-FATEHPUR</v>
      </c>
      <c r="C304" s="8">
        <f>'[1]AT4A_enrolment vs availed_UPY'!H35</f>
        <v>84110</v>
      </c>
      <c r="D304" s="8">
        <f>'[1]AT4A_enrolment vs availed_UPY'!N35</f>
        <v>50480</v>
      </c>
      <c r="E304" s="8">
        <f t="shared" si="18"/>
        <v>-33630</v>
      </c>
      <c r="F304" s="28">
        <f t="shared" si="19"/>
        <v>-0.3998335513018666</v>
      </c>
      <c r="G304" s="28">
        <f t="shared" si="20"/>
        <v>0.6001664486981334</v>
      </c>
    </row>
    <row r="305" spans="1:8" ht="15.75" customHeight="1" x14ac:dyDescent="0.2">
      <c r="A305" s="26">
        <f t="shared" si="21"/>
        <v>27</v>
      </c>
      <c r="B305" s="33" t="str">
        <f t="shared" si="21"/>
        <v>27-FIROZABAD</v>
      </c>
      <c r="C305" s="8">
        <f>'[1]AT4A_enrolment vs availed_UPY'!H36</f>
        <v>62368</v>
      </c>
      <c r="D305" s="8">
        <f>'[1]AT4A_enrolment vs availed_UPY'!N36</f>
        <v>20328</v>
      </c>
      <c r="E305" s="8">
        <f t="shared" si="18"/>
        <v>-42040</v>
      </c>
      <c r="F305" s="28">
        <f t="shared" si="19"/>
        <v>-0.67406362237044637</v>
      </c>
      <c r="G305" s="28">
        <f t="shared" si="20"/>
        <v>0.32593637762955363</v>
      </c>
      <c r="H305" s="1" t="str">
        <f>B305</f>
        <v>27-FIROZABAD</v>
      </c>
    </row>
    <row r="306" spans="1:8" ht="15.75" customHeight="1" x14ac:dyDescent="0.2">
      <c r="A306" s="26">
        <f t="shared" si="21"/>
        <v>28</v>
      </c>
      <c r="B306" s="33" t="str">
        <f t="shared" si="21"/>
        <v>28-G.B. NAGAR</v>
      </c>
      <c r="C306" s="8">
        <f>'[1]AT4A_enrolment vs availed_UPY'!H37</f>
        <v>32978</v>
      </c>
      <c r="D306" s="8">
        <f>'[1]AT4A_enrolment vs availed_UPY'!N37</f>
        <v>19353</v>
      </c>
      <c r="E306" s="8">
        <f t="shared" si="18"/>
        <v>-13625</v>
      </c>
      <c r="F306" s="28">
        <f t="shared" si="19"/>
        <v>-0.41315422402813995</v>
      </c>
      <c r="G306" s="28">
        <f t="shared" si="20"/>
        <v>0.58684577597186005</v>
      </c>
    </row>
    <row r="307" spans="1:8" ht="15.75" customHeight="1" x14ac:dyDescent="0.2">
      <c r="A307" s="26">
        <f t="shared" si="21"/>
        <v>29</v>
      </c>
      <c r="B307" s="33" t="str">
        <f t="shared" si="21"/>
        <v>29-GHAZIPUR</v>
      </c>
      <c r="C307" s="8">
        <f>'[1]AT4A_enrolment vs availed_UPY'!H38</f>
        <v>102927</v>
      </c>
      <c r="D307" s="8">
        <f>'[1]AT4A_enrolment vs availed_UPY'!N38</f>
        <v>53593</v>
      </c>
      <c r="E307" s="8">
        <f t="shared" si="18"/>
        <v>-49334</v>
      </c>
      <c r="F307" s="28">
        <f t="shared" si="19"/>
        <v>-0.47931057934264087</v>
      </c>
      <c r="G307" s="28">
        <f t="shared" si="20"/>
        <v>0.52068942065735913</v>
      </c>
    </row>
    <row r="308" spans="1:8" ht="15.75" customHeight="1" x14ac:dyDescent="0.2">
      <c r="A308" s="26">
        <f t="shared" si="21"/>
        <v>30</v>
      </c>
      <c r="B308" s="33" t="str">
        <f t="shared" si="21"/>
        <v>30-GHAZIYABAD</v>
      </c>
      <c r="C308" s="8">
        <f>'[1]AT4A_enrolment vs availed_UPY'!H39</f>
        <v>42410</v>
      </c>
      <c r="D308" s="8">
        <f>'[1]AT4A_enrolment vs availed_UPY'!N39</f>
        <v>19834</v>
      </c>
      <c r="E308" s="8">
        <f t="shared" si="18"/>
        <v>-22576</v>
      </c>
      <c r="F308" s="28">
        <f t="shared" si="19"/>
        <v>-0.5323272813015798</v>
      </c>
      <c r="G308" s="28">
        <f t="shared" si="20"/>
        <v>0.4676727186984202</v>
      </c>
      <c r="H308" s="1" t="str">
        <f>B308</f>
        <v>30-GHAZIYABAD</v>
      </c>
    </row>
    <row r="309" spans="1:8" ht="15.75" customHeight="1" x14ac:dyDescent="0.2">
      <c r="A309" s="26">
        <f t="shared" si="21"/>
        <v>31</v>
      </c>
      <c r="B309" s="33" t="str">
        <f t="shared" si="21"/>
        <v>31-GONDA</v>
      </c>
      <c r="C309" s="8">
        <f>'[1]AT4A_enrolment vs availed_UPY'!H40</f>
        <v>98131</v>
      </c>
      <c r="D309" s="8">
        <f>'[1]AT4A_enrolment vs availed_UPY'!N40</f>
        <v>49805</v>
      </c>
      <c r="E309" s="8">
        <f t="shared" si="18"/>
        <v>-48326</v>
      </c>
      <c r="F309" s="28">
        <f t="shared" si="19"/>
        <v>-0.49246415505803465</v>
      </c>
      <c r="G309" s="28">
        <f t="shared" si="20"/>
        <v>0.50753584494196535</v>
      </c>
    </row>
    <row r="310" spans="1:8" ht="15.75" customHeight="1" x14ac:dyDescent="0.2">
      <c r="A310" s="26">
        <f t="shared" si="21"/>
        <v>32</v>
      </c>
      <c r="B310" s="33" t="str">
        <f t="shared" si="21"/>
        <v>32-GORAKHPUR</v>
      </c>
      <c r="C310" s="8">
        <f>'[1]AT4A_enrolment vs availed_UPY'!H41</f>
        <v>116797</v>
      </c>
      <c r="D310" s="8">
        <f>'[1]AT4A_enrolment vs availed_UPY'!N41</f>
        <v>65604</v>
      </c>
      <c r="E310" s="8">
        <f t="shared" si="18"/>
        <v>-51193</v>
      </c>
      <c r="F310" s="28">
        <f t="shared" si="19"/>
        <v>-0.4383074907745918</v>
      </c>
      <c r="G310" s="28">
        <f t="shared" si="20"/>
        <v>0.56169250922540814</v>
      </c>
    </row>
    <row r="311" spans="1:8" ht="15.75" customHeight="1" x14ac:dyDescent="0.2">
      <c r="A311" s="26">
        <f t="shared" ref="A311:B326" si="22">A71</f>
        <v>33</v>
      </c>
      <c r="B311" s="33" t="str">
        <f t="shared" si="22"/>
        <v>33-HAMEERPUR</v>
      </c>
      <c r="C311" s="8">
        <f>'[1]AT4A_enrolment vs availed_UPY'!H42</f>
        <v>40055</v>
      </c>
      <c r="D311" s="8">
        <f>'[1]AT4A_enrolment vs availed_UPY'!N42</f>
        <v>23274</v>
      </c>
      <c r="E311" s="8">
        <f t="shared" si="18"/>
        <v>-16781</v>
      </c>
      <c r="F311" s="28">
        <f t="shared" si="19"/>
        <v>-0.41894894520034953</v>
      </c>
      <c r="G311" s="28">
        <f t="shared" si="20"/>
        <v>0.58105105479965047</v>
      </c>
    </row>
    <row r="312" spans="1:8" ht="15.75" customHeight="1" x14ac:dyDescent="0.2">
      <c r="A312" s="26">
        <f t="shared" si="22"/>
        <v>34</v>
      </c>
      <c r="B312" s="33" t="str">
        <f t="shared" si="22"/>
        <v>34-HARDOI</v>
      </c>
      <c r="C312" s="8">
        <f>'[1]AT4A_enrolment vs availed_UPY'!H43</f>
        <v>151370</v>
      </c>
      <c r="D312" s="8">
        <f>'[1]AT4A_enrolment vs availed_UPY'!N43</f>
        <v>79903</v>
      </c>
      <c r="E312" s="8">
        <f t="shared" si="18"/>
        <v>-71467</v>
      </c>
      <c r="F312" s="28">
        <f t="shared" si="19"/>
        <v>-0.47213450485565173</v>
      </c>
      <c r="G312" s="28">
        <f t="shared" si="20"/>
        <v>0.52786549514434833</v>
      </c>
    </row>
    <row r="313" spans="1:8" ht="15.75" customHeight="1" x14ac:dyDescent="0.2">
      <c r="A313" s="26">
        <f t="shared" si="22"/>
        <v>35</v>
      </c>
      <c r="B313" s="33" t="str">
        <f t="shared" si="22"/>
        <v>35-HATHRAS</v>
      </c>
      <c r="C313" s="8">
        <f>'[1]AT4A_enrolment vs availed_UPY'!H44</f>
        <v>46479</v>
      </c>
      <c r="D313" s="8">
        <f>'[1]AT4A_enrolment vs availed_UPY'!N44</f>
        <v>22609</v>
      </c>
      <c r="E313" s="8">
        <f t="shared" si="18"/>
        <v>-23870</v>
      </c>
      <c r="F313" s="28">
        <f t="shared" si="19"/>
        <v>-0.51356526603412289</v>
      </c>
      <c r="G313" s="28">
        <f t="shared" si="20"/>
        <v>0.48643473396587705</v>
      </c>
    </row>
    <row r="314" spans="1:8" ht="15.75" customHeight="1" x14ac:dyDescent="0.2">
      <c r="A314" s="26">
        <f t="shared" si="22"/>
        <v>36</v>
      </c>
      <c r="B314" s="33" t="str">
        <f t="shared" si="22"/>
        <v>36-ITAWAH</v>
      </c>
      <c r="C314" s="8">
        <f>'[1]AT4A_enrolment vs availed_UPY'!H45</f>
        <v>44862</v>
      </c>
      <c r="D314" s="8">
        <f>'[1]AT4A_enrolment vs availed_UPY'!N45</f>
        <v>27875</v>
      </c>
      <c r="E314" s="8">
        <f t="shared" si="18"/>
        <v>-16987</v>
      </c>
      <c r="F314" s="28">
        <f t="shared" si="19"/>
        <v>-0.37865008247514598</v>
      </c>
      <c r="G314" s="28">
        <f t="shared" si="20"/>
        <v>0.62134991752485402</v>
      </c>
    </row>
    <row r="315" spans="1:8" ht="15.75" customHeight="1" x14ac:dyDescent="0.2">
      <c r="A315" s="26">
        <f t="shared" si="22"/>
        <v>37</v>
      </c>
      <c r="B315" s="33" t="str">
        <f t="shared" si="22"/>
        <v>37-J.P. NAGAR</v>
      </c>
      <c r="C315" s="8">
        <f>'[1]AT4A_enrolment vs availed_UPY'!H46</f>
        <v>43022</v>
      </c>
      <c r="D315" s="8">
        <f>'[1]AT4A_enrolment vs availed_UPY'!N46</f>
        <v>27461</v>
      </c>
      <c r="E315" s="8">
        <f t="shared" si="18"/>
        <v>-15561</v>
      </c>
      <c r="F315" s="28">
        <f t="shared" si="19"/>
        <v>-0.36169866579889359</v>
      </c>
      <c r="G315" s="28">
        <f t="shared" si="20"/>
        <v>0.63830133420110646</v>
      </c>
    </row>
    <row r="316" spans="1:8" ht="15.75" customHeight="1" x14ac:dyDescent="0.2">
      <c r="A316" s="26">
        <f t="shared" si="22"/>
        <v>38</v>
      </c>
      <c r="B316" s="33" t="str">
        <f t="shared" si="22"/>
        <v>38-JALAUN</v>
      </c>
      <c r="C316" s="8">
        <f>'[1]AT4A_enrolment vs availed_UPY'!H47</f>
        <v>48707</v>
      </c>
      <c r="D316" s="8">
        <f>'[1]AT4A_enrolment vs availed_UPY'!N47</f>
        <v>25922</v>
      </c>
      <c r="E316" s="8">
        <f t="shared" si="18"/>
        <v>-22785</v>
      </c>
      <c r="F316" s="28">
        <f t="shared" si="19"/>
        <v>-0.46779723653684274</v>
      </c>
      <c r="G316" s="28">
        <f t="shared" si="20"/>
        <v>0.5322027634631572</v>
      </c>
    </row>
    <row r="317" spans="1:8" ht="15.75" customHeight="1" x14ac:dyDescent="0.2">
      <c r="A317" s="26">
        <f t="shared" si="22"/>
        <v>39</v>
      </c>
      <c r="B317" s="33" t="str">
        <f t="shared" si="22"/>
        <v>39-JAUNPUR</v>
      </c>
      <c r="C317" s="8">
        <f>'[1]AT4A_enrolment vs availed_UPY'!H48</f>
        <v>148725</v>
      </c>
      <c r="D317" s="8">
        <f>'[1]AT4A_enrolment vs availed_UPY'!N48</f>
        <v>72933</v>
      </c>
      <c r="E317" s="8">
        <f t="shared" si="18"/>
        <v>-75792</v>
      </c>
      <c r="F317" s="28">
        <f t="shared" si="19"/>
        <v>-0.50961169944528495</v>
      </c>
      <c r="G317" s="28">
        <f t="shared" si="20"/>
        <v>0.49038830055471505</v>
      </c>
    </row>
    <row r="318" spans="1:8" ht="15.75" customHeight="1" x14ac:dyDescent="0.2">
      <c r="A318" s="26">
        <f t="shared" si="22"/>
        <v>40</v>
      </c>
      <c r="B318" s="33" t="str">
        <f t="shared" si="22"/>
        <v>40-JHANSI</v>
      </c>
      <c r="C318" s="8">
        <f>'[1]AT4A_enrolment vs availed_UPY'!H49</f>
        <v>53171</v>
      </c>
      <c r="D318" s="8">
        <f>'[1]AT4A_enrolment vs availed_UPY'!N49</f>
        <v>30464</v>
      </c>
      <c r="E318" s="8">
        <f t="shared" si="18"/>
        <v>-22707</v>
      </c>
      <c r="F318" s="28">
        <f t="shared" si="19"/>
        <v>-0.42705610201049443</v>
      </c>
      <c r="G318" s="28">
        <f t="shared" si="20"/>
        <v>0.57294389798950551</v>
      </c>
    </row>
    <row r="319" spans="1:8" ht="15.75" customHeight="1" x14ac:dyDescent="0.2">
      <c r="A319" s="26">
        <f t="shared" si="22"/>
        <v>41</v>
      </c>
      <c r="B319" s="33" t="str">
        <f t="shared" si="22"/>
        <v>41-KANNAUJ</v>
      </c>
      <c r="C319" s="8">
        <f>'[1]AT4A_enrolment vs availed_UPY'!H50</f>
        <v>50159</v>
      </c>
      <c r="D319" s="8">
        <f>'[1]AT4A_enrolment vs availed_UPY'!N50</f>
        <v>33761</v>
      </c>
      <c r="E319" s="8">
        <f t="shared" si="18"/>
        <v>-16398</v>
      </c>
      <c r="F319" s="28">
        <f t="shared" si="19"/>
        <v>-0.32692039314978366</v>
      </c>
      <c r="G319" s="28">
        <f t="shared" si="20"/>
        <v>0.67307960685021628</v>
      </c>
    </row>
    <row r="320" spans="1:8" ht="15.75" customHeight="1" x14ac:dyDescent="0.2">
      <c r="A320" s="26">
        <f t="shared" si="22"/>
        <v>42</v>
      </c>
      <c r="B320" s="33" t="str">
        <f t="shared" si="22"/>
        <v>42-KANPUR DEHAT</v>
      </c>
      <c r="C320" s="8">
        <f>'[1]AT4A_enrolment vs availed_UPY'!H51</f>
        <v>55026</v>
      </c>
      <c r="D320" s="8">
        <f>'[1]AT4A_enrolment vs availed_UPY'!N51</f>
        <v>29689</v>
      </c>
      <c r="E320" s="8">
        <f t="shared" si="18"/>
        <v>-25337</v>
      </c>
      <c r="F320" s="28">
        <f t="shared" si="19"/>
        <v>-0.46045505760913025</v>
      </c>
      <c r="G320" s="28">
        <f t="shared" si="20"/>
        <v>0.53954494239086981</v>
      </c>
    </row>
    <row r="321" spans="1:8" ht="15.75" customHeight="1" x14ac:dyDescent="0.2">
      <c r="A321" s="26">
        <f t="shared" si="22"/>
        <v>43</v>
      </c>
      <c r="B321" s="33" t="str">
        <f t="shared" si="22"/>
        <v>43-KANPUR NAGAR</v>
      </c>
      <c r="C321" s="8">
        <f>'[1]AT4A_enrolment vs availed_UPY'!H52</f>
        <v>72880</v>
      </c>
      <c r="D321" s="8">
        <f>'[1]AT4A_enrolment vs availed_UPY'!N52</f>
        <v>36267</v>
      </c>
      <c r="E321" s="8">
        <f t="shared" si="18"/>
        <v>-36613</v>
      </c>
      <c r="F321" s="28">
        <f t="shared" si="19"/>
        <v>-0.50237376509330411</v>
      </c>
      <c r="G321" s="28">
        <f t="shared" si="20"/>
        <v>0.49762623490669594</v>
      </c>
    </row>
    <row r="322" spans="1:8" ht="15.75" customHeight="1" x14ac:dyDescent="0.2">
      <c r="A322" s="26">
        <f t="shared" si="22"/>
        <v>44</v>
      </c>
      <c r="B322" s="33" t="str">
        <f t="shared" si="22"/>
        <v>44-KAAS GANJ</v>
      </c>
      <c r="C322" s="8">
        <f>'[1]AT4A_enrolment vs availed_UPY'!H53</f>
        <v>44227</v>
      </c>
      <c r="D322" s="8">
        <f>'[1]AT4A_enrolment vs availed_UPY'!N53</f>
        <v>22691</v>
      </c>
      <c r="E322" s="8">
        <f t="shared" si="18"/>
        <v>-21536</v>
      </c>
      <c r="F322" s="28">
        <f t="shared" si="19"/>
        <v>-0.48694236552332287</v>
      </c>
      <c r="G322" s="28">
        <f t="shared" si="20"/>
        <v>0.51305763447667718</v>
      </c>
    </row>
    <row r="323" spans="1:8" ht="15.75" customHeight="1" x14ac:dyDescent="0.2">
      <c r="A323" s="26">
        <f t="shared" si="22"/>
        <v>45</v>
      </c>
      <c r="B323" s="33" t="str">
        <f t="shared" si="22"/>
        <v>45-KAUSHAMBI</v>
      </c>
      <c r="C323" s="8">
        <f>'[1]AT4A_enrolment vs availed_UPY'!H54</f>
        <v>49295</v>
      </c>
      <c r="D323" s="8">
        <f>'[1]AT4A_enrolment vs availed_UPY'!N54</f>
        <v>25987</v>
      </c>
      <c r="E323" s="8">
        <f t="shared" si="18"/>
        <v>-23308</v>
      </c>
      <c r="F323" s="28">
        <f t="shared" si="19"/>
        <v>-0.47282685870777968</v>
      </c>
      <c r="G323" s="28">
        <f t="shared" si="20"/>
        <v>0.52717314129222026</v>
      </c>
    </row>
    <row r="324" spans="1:8" ht="15.75" customHeight="1" x14ac:dyDescent="0.2">
      <c r="A324" s="26">
        <f t="shared" si="22"/>
        <v>46</v>
      </c>
      <c r="B324" s="33" t="str">
        <f t="shared" si="22"/>
        <v>46-KUSHINAGAR</v>
      </c>
      <c r="C324" s="8">
        <f>'[1]AT4A_enrolment vs availed_UPY'!H55</f>
        <v>99350</v>
      </c>
      <c r="D324" s="8">
        <f>'[1]AT4A_enrolment vs availed_UPY'!N55</f>
        <v>49822</v>
      </c>
      <c r="E324" s="8">
        <f t="shared" si="18"/>
        <v>-49528</v>
      </c>
      <c r="F324" s="28">
        <f t="shared" si="19"/>
        <v>-0.49852038248616004</v>
      </c>
      <c r="G324" s="28">
        <f t="shared" si="20"/>
        <v>0.50147961751383996</v>
      </c>
    </row>
    <row r="325" spans="1:8" ht="15.75" customHeight="1" x14ac:dyDescent="0.2">
      <c r="A325" s="26">
        <f t="shared" si="22"/>
        <v>47</v>
      </c>
      <c r="B325" s="33" t="str">
        <f t="shared" si="22"/>
        <v>47-LAKHIMPUR KHERI</v>
      </c>
      <c r="C325" s="8">
        <f>'[1]AT4A_enrolment vs availed_UPY'!H56</f>
        <v>179242</v>
      </c>
      <c r="D325" s="8">
        <f>'[1]AT4A_enrolment vs availed_UPY'!N56</f>
        <v>107676</v>
      </c>
      <c r="E325" s="8">
        <f t="shared" si="18"/>
        <v>-71566</v>
      </c>
      <c r="F325" s="28">
        <f t="shared" si="19"/>
        <v>-0.39927026031845214</v>
      </c>
      <c r="G325" s="28">
        <f t="shared" si="20"/>
        <v>0.60072973968154786</v>
      </c>
    </row>
    <row r="326" spans="1:8" ht="15.75" customHeight="1" x14ac:dyDescent="0.2">
      <c r="A326" s="26">
        <f t="shared" si="22"/>
        <v>48</v>
      </c>
      <c r="B326" s="33" t="str">
        <f t="shared" si="22"/>
        <v>48-LALITPUR</v>
      </c>
      <c r="C326" s="8">
        <f>'[1]AT4A_enrolment vs availed_UPY'!H57</f>
        <v>62466</v>
      </c>
      <c r="D326" s="8">
        <f>'[1]AT4A_enrolment vs availed_UPY'!N57</f>
        <v>29451</v>
      </c>
      <c r="E326" s="8">
        <f t="shared" si="18"/>
        <v>-33015</v>
      </c>
      <c r="F326" s="28">
        <f t="shared" si="19"/>
        <v>-0.52852751897031991</v>
      </c>
      <c r="G326" s="28">
        <f t="shared" si="20"/>
        <v>0.47147248102968015</v>
      </c>
      <c r="H326" s="1" t="str">
        <f>B326</f>
        <v>48-LALITPUR</v>
      </c>
    </row>
    <row r="327" spans="1:8" ht="15.75" customHeight="1" x14ac:dyDescent="0.2">
      <c r="A327" s="26">
        <f t="shared" ref="A327:B342" si="23">A87</f>
        <v>49</v>
      </c>
      <c r="B327" s="33" t="str">
        <f t="shared" si="23"/>
        <v>49-LUCKNOW</v>
      </c>
      <c r="C327" s="8">
        <f>'[1]AT4A_enrolment vs availed_UPY'!H58</f>
        <v>74440</v>
      </c>
      <c r="D327" s="8">
        <f>'[1]AT4A_enrolment vs availed_UPY'!N58</f>
        <v>45118</v>
      </c>
      <c r="E327" s="8">
        <f t="shared" si="18"/>
        <v>-29322</v>
      </c>
      <c r="F327" s="28">
        <f t="shared" si="19"/>
        <v>-0.39390112842557767</v>
      </c>
      <c r="G327" s="28">
        <f t="shared" si="20"/>
        <v>0.60609887157442233</v>
      </c>
    </row>
    <row r="328" spans="1:8" ht="15.75" customHeight="1" x14ac:dyDescent="0.2">
      <c r="A328" s="26">
        <f t="shared" si="23"/>
        <v>50</v>
      </c>
      <c r="B328" s="33" t="str">
        <f t="shared" si="23"/>
        <v>50-MAHOBA</v>
      </c>
      <c r="C328" s="8">
        <f>'[1]AT4A_enrolment vs availed_UPY'!H59</f>
        <v>33820</v>
      </c>
      <c r="D328" s="8">
        <f>'[1]AT4A_enrolment vs availed_UPY'!N59</f>
        <v>20485</v>
      </c>
      <c r="E328" s="8">
        <f t="shared" si="18"/>
        <v>-13335</v>
      </c>
      <c r="F328" s="28">
        <f t="shared" si="19"/>
        <v>-0.39429331756357183</v>
      </c>
      <c r="G328" s="28">
        <f t="shared" si="20"/>
        <v>0.60570668243642811</v>
      </c>
    </row>
    <row r="329" spans="1:8" ht="15.75" customHeight="1" x14ac:dyDescent="0.2">
      <c r="A329" s="26">
        <f t="shared" si="23"/>
        <v>51</v>
      </c>
      <c r="B329" s="33" t="str">
        <f t="shared" si="23"/>
        <v>51-MAHRAJGANJ</v>
      </c>
      <c r="C329" s="8">
        <f>'[1]AT4A_enrolment vs availed_UPY'!H60</f>
        <v>75509</v>
      </c>
      <c r="D329" s="8">
        <f>'[1]AT4A_enrolment vs availed_UPY'!N60</f>
        <v>42633</v>
      </c>
      <c r="E329" s="8">
        <f t="shared" si="18"/>
        <v>-32876</v>
      </c>
      <c r="F329" s="28">
        <f t="shared" si="19"/>
        <v>-0.43539180759909413</v>
      </c>
      <c r="G329" s="28">
        <f t="shared" si="20"/>
        <v>0.56460819240090587</v>
      </c>
    </row>
    <row r="330" spans="1:8" ht="15.75" customHeight="1" x14ac:dyDescent="0.2">
      <c r="A330" s="26">
        <f t="shared" si="23"/>
        <v>52</v>
      </c>
      <c r="B330" s="33" t="str">
        <f t="shared" si="23"/>
        <v>52-MAINPURI</v>
      </c>
      <c r="C330" s="8">
        <f>'[1]AT4A_enrolment vs availed_UPY'!H61</f>
        <v>41712</v>
      </c>
      <c r="D330" s="8">
        <f>'[1]AT4A_enrolment vs availed_UPY'!N61</f>
        <v>21855</v>
      </c>
      <c r="E330" s="8">
        <f t="shared" si="18"/>
        <v>-19857</v>
      </c>
      <c r="F330" s="28">
        <f t="shared" si="19"/>
        <v>-0.47605005753739932</v>
      </c>
      <c r="G330" s="28">
        <f t="shared" si="20"/>
        <v>0.52394994246260074</v>
      </c>
    </row>
    <row r="331" spans="1:8" ht="15.75" customHeight="1" x14ac:dyDescent="0.2">
      <c r="A331" s="26">
        <f t="shared" si="23"/>
        <v>53</v>
      </c>
      <c r="B331" s="33" t="str">
        <f t="shared" si="23"/>
        <v>53-MATHURA</v>
      </c>
      <c r="C331" s="8">
        <f>'[1]AT4A_enrolment vs availed_UPY'!H62</f>
        <v>56004</v>
      </c>
      <c r="D331" s="8">
        <f>'[1]AT4A_enrolment vs availed_UPY'!N62</f>
        <v>30877</v>
      </c>
      <c r="E331" s="8">
        <f t="shared" si="18"/>
        <v>-25127</v>
      </c>
      <c r="F331" s="28">
        <f t="shared" si="19"/>
        <v>-0.44866438111563461</v>
      </c>
      <c r="G331" s="28">
        <f t="shared" si="20"/>
        <v>0.55133561888436544</v>
      </c>
    </row>
    <row r="332" spans="1:8" ht="15.75" customHeight="1" x14ac:dyDescent="0.2">
      <c r="A332" s="26">
        <f t="shared" si="23"/>
        <v>54</v>
      </c>
      <c r="B332" s="33" t="str">
        <f t="shared" si="23"/>
        <v>54-MAU</v>
      </c>
      <c r="C332" s="8">
        <f>'[1]AT4A_enrolment vs availed_UPY'!H63</f>
        <v>71233</v>
      </c>
      <c r="D332" s="8">
        <f>'[1]AT4A_enrolment vs availed_UPY'!N63</f>
        <v>39913</v>
      </c>
      <c r="E332" s="8">
        <f t="shared" si="18"/>
        <v>-31320</v>
      </c>
      <c r="F332" s="28">
        <f t="shared" si="19"/>
        <v>-0.43968385439332891</v>
      </c>
      <c r="G332" s="28">
        <f t="shared" si="20"/>
        <v>0.56031614560667109</v>
      </c>
    </row>
    <row r="333" spans="1:8" ht="15.75" customHeight="1" x14ac:dyDescent="0.2">
      <c r="A333" s="26">
        <f t="shared" si="23"/>
        <v>55</v>
      </c>
      <c r="B333" s="33" t="str">
        <f t="shared" si="23"/>
        <v>55-MEERUT</v>
      </c>
      <c r="C333" s="8">
        <f>'[1]AT4A_enrolment vs availed_UPY'!H64</f>
        <v>64645</v>
      </c>
      <c r="D333" s="8">
        <f>'[1]AT4A_enrolment vs availed_UPY'!N64</f>
        <v>39468</v>
      </c>
      <c r="E333" s="8">
        <f t="shared" si="18"/>
        <v>-25177</v>
      </c>
      <c r="F333" s="28">
        <f t="shared" si="19"/>
        <v>-0.38946554257869903</v>
      </c>
      <c r="G333" s="28">
        <f t="shared" si="20"/>
        <v>0.61053445742130097</v>
      </c>
    </row>
    <row r="334" spans="1:8" ht="15.75" customHeight="1" x14ac:dyDescent="0.2">
      <c r="A334" s="26">
        <f t="shared" si="23"/>
        <v>56</v>
      </c>
      <c r="B334" s="33" t="str">
        <f t="shared" si="23"/>
        <v>56-MIRZAPUR</v>
      </c>
      <c r="C334" s="8">
        <f>'[1]AT4A_enrolment vs availed_UPY'!H65</f>
        <v>98988</v>
      </c>
      <c r="D334" s="8">
        <f>'[1]AT4A_enrolment vs availed_UPY'!N65</f>
        <v>50764</v>
      </c>
      <c r="E334" s="8">
        <f t="shared" si="18"/>
        <v>-48224</v>
      </c>
      <c r="F334" s="28">
        <f t="shared" si="19"/>
        <v>-0.4871701620398432</v>
      </c>
      <c r="G334" s="28">
        <f t="shared" si="20"/>
        <v>0.5128298379601568</v>
      </c>
    </row>
    <row r="335" spans="1:8" ht="15.75" customHeight="1" x14ac:dyDescent="0.2">
      <c r="A335" s="26">
        <f t="shared" si="23"/>
        <v>57</v>
      </c>
      <c r="B335" s="33" t="str">
        <f t="shared" si="23"/>
        <v>57-MORADABAD</v>
      </c>
      <c r="C335" s="8">
        <f>'[1]AT4A_enrolment vs availed_UPY'!H66</f>
        <v>63349</v>
      </c>
      <c r="D335" s="8">
        <f>'[1]AT4A_enrolment vs availed_UPY'!N66</f>
        <v>33907</v>
      </c>
      <c r="E335" s="8">
        <f t="shared" si="18"/>
        <v>-29442</v>
      </c>
      <c r="F335" s="28">
        <f t="shared" si="19"/>
        <v>-0.464758717580388</v>
      </c>
      <c r="G335" s="28">
        <f t="shared" si="20"/>
        <v>0.535241282419612</v>
      </c>
    </row>
    <row r="336" spans="1:8" ht="15.75" customHeight="1" x14ac:dyDescent="0.2">
      <c r="A336" s="26">
        <f t="shared" si="23"/>
        <v>58</v>
      </c>
      <c r="B336" s="33" t="str">
        <f t="shared" si="23"/>
        <v>58-MUZAFFARNAGAR</v>
      </c>
      <c r="C336" s="8">
        <f>'[1]AT4A_enrolment vs availed_UPY'!H67</f>
        <v>66379</v>
      </c>
      <c r="D336" s="8">
        <f>'[1]AT4A_enrolment vs availed_UPY'!N67</f>
        <v>44409</v>
      </c>
      <c r="E336" s="8">
        <f t="shared" si="18"/>
        <v>-21970</v>
      </c>
      <c r="F336" s="28">
        <f t="shared" si="19"/>
        <v>-0.33097817080703235</v>
      </c>
      <c r="G336" s="28">
        <f t="shared" si="20"/>
        <v>0.66902182919296771</v>
      </c>
    </row>
    <row r="337" spans="1:8" ht="15.75" customHeight="1" x14ac:dyDescent="0.2">
      <c r="A337" s="26">
        <f t="shared" si="23"/>
        <v>59</v>
      </c>
      <c r="B337" s="33" t="str">
        <f t="shared" si="23"/>
        <v>59-PILIBHIT</v>
      </c>
      <c r="C337" s="8">
        <f>'[1]AT4A_enrolment vs availed_UPY'!H68</f>
        <v>68382</v>
      </c>
      <c r="D337" s="8">
        <f>'[1]AT4A_enrolment vs availed_UPY'!N68</f>
        <v>32625</v>
      </c>
      <c r="E337" s="8">
        <f t="shared" si="18"/>
        <v>-35757</v>
      </c>
      <c r="F337" s="28">
        <f t="shared" si="19"/>
        <v>-0.52290076335877866</v>
      </c>
      <c r="G337" s="28">
        <f t="shared" si="20"/>
        <v>0.47709923664122139</v>
      </c>
      <c r="H337" s="1" t="str">
        <f>B337</f>
        <v>59-PILIBHIT</v>
      </c>
    </row>
    <row r="338" spans="1:8" ht="15.75" customHeight="1" x14ac:dyDescent="0.2">
      <c r="A338" s="26">
        <f t="shared" si="23"/>
        <v>60</v>
      </c>
      <c r="B338" s="33" t="str">
        <f t="shared" si="23"/>
        <v>60-PRATAPGARH</v>
      </c>
      <c r="C338" s="8">
        <f>'[1]AT4A_enrolment vs availed_UPY'!H69</f>
        <v>102692</v>
      </c>
      <c r="D338" s="8">
        <f>'[1]AT4A_enrolment vs availed_UPY'!N69</f>
        <v>57942</v>
      </c>
      <c r="E338" s="8">
        <f t="shared" si="18"/>
        <v>-44750</v>
      </c>
      <c r="F338" s="28">
        <f t="shared" si="19"/>
        <v>-0.43576909593736612</v>
      </c>
      <c r="G338" s="28">
        <f t="shared" si="20"/>
        <v>0.56423090406263388</v>
      </c>
    </row>
    <row r="339" spans="1:8" ht="15.75" customHeight="1" x14ac:dyDescent="0.2">
      <c r="A339" s="26">
        <f t="shared" si="23"/>
        <v>61</v>
      </c>
      <c r="B339" s="33" t="str">
        <f t="shared" si="23"/>
        <v>61-RAI BAREILY</v>
      </c>
      <c r="C339" s="8">
        <f>'[1]AT4A_enrolment vs availed_UPY'!H70</f>
        <v>88193</v>
      </c>
      <c r="D339" s="8">
        <f>'[1]AT4A_enrolment vs availed_UPY'!N70</f>
        <v>47379</v>
      </c>
      <c r="E339" s="8">
        <f t="shared" si="18"/>
        <v>-40814</v>
      </c>
      <c r="F339" s="28">
        <f t="shared" si="19"/>
        <v>-0.46278049278287392</v>
      </c>
      <c r="G339" s="28">
        <f t="shared" si="20"/>
        <v>0.53721950721712608</v>
      </c>
    </row>
    <row r="340" spans="1:8" ht="15.75" customHeight="1" x14ac:dyDescent="0.2">
      <c r="A340" s="26">
        <f t="shared" si="23"/>
        <v>62</v>
      </c>
      <c r="B340" s="33" t="str">
        <f t="shared" si="23"/>
        <v>62-RAMPUR</v>
      </c>
      <c r="C340" s="8">
        <f>'[1]AT4A_enrolment vs availed_UPY'!H71</f>
        <v>50887</v>
      </c>
      <c r="D340" s="8">
        <f>'[1]AT4A_enrolment vs availed_UPY'!N71</f>
        <v>30084</v>
      </c>
      <c r="E340" s="8">
        <f t="shared" si="18"/>
        <v>-20803</v>
      </c>
      <c r="F340" s="28">
        <f t="shared" si="19"/>
        <v>-0.40880775050602314</v>
      </c>
      <c r="G340" s="28">
        <f t="shared" si="20"/>
        <v>0.59119224949397686</v>
      </c>
    </row>
    <row r="341" spans="1:8" ht="15.75" customHeight="1" x14ac:dyDescent="0.2">
      <c r="A341" s="26">
        <f t="shared" si="23"/>
        <v>63</v>
      </c>
      <c r="B341" s="33" t="str">
        <f t="shared" si="23"/>
        <v>63-SAHARANPUR</v>
      </c>
      <c r="C341" s="8">
        <f>'[1]AT4A_enrolment vs availed_UPY'!H72</f>
        <v>77616</v>
      </c>
      <c r="D341" s="8">
        <f>'[1]AT4A_enrolment vs availed_UPY'!N72</f>
        <v>44082</v>
      </c>
      <c r="E341" s="8">
        <f t="shared" si="18"/>
        <v>-33534</v>
      </c>
      <c r="F341" s="28">
        <f t="shared" si="19"/>
        <v>-0.4320500927643785</v>
      </c>
      <c r="G341" s="28">
        <f t="shared" si="20"/>
        <v>0.56794990723562155</v>
      </c>
    </row>
    <row r="342" spans="1:8" ht="15.75" customHeight="1" x14ac:dyDescent="0.2">
      <c r="A342" s="26">
        <f t="shared" si="23"/>
        <v>64</v>
      </c>
      <c r="B342" s="33" t="str">
        <f t="shared" si="23"/>
        <v>64-SANTKABIR NAGAR</v>
      </c>
      <c r="C342" s="8">
        <f>'[1]AT4A_enrolment vs availed_UPY'!H73</f>
        <v>48324</v>
      </c>
      <c r="D342" s="8">
        <f>'[1]AT4A_enrolment vs availed_UPY'!N73</f>
        <v>27429</v>
      </c>
      <c r="E342" s="8">
        <f t="shared" si="18"/>
        <v>-20895</v>
      </c>
      <c r="F342" s="28">
        <f t="shared" si="19"/>
        <v>-0.43239384156940652</v>
      </c>
      <c r="G342" s="28">
        <f t="shared" si="20"/>
        <v>0.56760615843059348</v>
      </c>
    </row>
    <row r="343" spans="1:8" ht="15.75" customHeight="1" x14ac:dyDescent="0.2">
      <c r="A343" s="26">
        <f t="shared" ref="A343:B353" si="24">A103</f>
        <v>65</v>
      </c>
      <c r="B343" s="33" t="str">
        <f t="shared" si="24"/>
        <v>65-SHAHJAHANPUR</v>
      </c>
      <c r="C343" s="8">
        <f>'[1]AT4A_enrolment vs availed_UPY'!H74</f>
        <v>116977</v>
      </c>
      <c r="D343" s="8">
        <f>'[1]AT4A_enrolment vs availed_UPY'!N74</f>
        <v>57929</v>
      </c>
      <c r="E343" s="8">
        <f t="shared" si="18"/>
        <v>-59048</v>
      </c>
      <c r="F343" s="28">
        <f t="shared" si="19"/>
        <v>-0.50478299152824913</v>
      </c>
      <c r="G343" s="28">
        <f t="shared" si="20"/>
        <v>0.49521700847175087</v>
      </c>
    </row>
    <row r="344" spans="1:8" ht="15.75" customHeight="1" x14ac:dyDescent="0.2">
      <c r="A344" s="26">
        <f t="shared" si="24"/>
        <v>66</v>
      </c>
      <c r="B344" s="33" t="str">
        <f t="shared" si="24"/>
        <v>66-SHRAWASTI</v>
      </c>
      <c r="C344" s="8">
        <f>'[1]AT4A_enrolment vs availed_UPY'!H75</f>
        <v>37850</v>
      </c>
      <c r="D344" s="8">
        <f>'[1]AT4A_enrolment vs availed_UPY'!N75</f>
        <v>17923</v>
      </c>
      <c r="E344" s="8">
        <f t="shared" si="18"/>
        <v>-19927</v>
      </c>
      <c r="F344" s="28">
        <f t="shared" si="19"/>
        <v>-0.52647291941875829</v>
      </c>
      <c r="G344" s="28">
        <f t="shared" si="20"/>
        <v>0.47352708058124177</v>
      </c>
      <c r="H344" s="1" t="str">
        <f>B344</f>
        <v>66-SHRAWASTI</v>
      </c>
    </row>
    <row r="345" spans="1:8" ht="15.75" customHeight="1" x14ac:dyDescent="0.2">
      <c r="A345" s="26">
        <f t="shared" si="24"/>
        <v>67</v>
      </c>
      <c r="B345" s="33" t="str">
        <f t="shared" si="24"/>
        <v>67-SIDDHARTHNAGAR</v>
      </c>
      <c r="C345" s="8">
        <f>'[1]AT4A_enrolment vs availed_UPY'!H76</f>
        <v>83366</v>
      </c>
      <c r="D345" s="8">
        <f>'[1]AT4A_enrolment vs availed_UPY'!N76</f>
        <v>43650</v>
      </c>
      <c r="E345" s="8">
        <f t="shared" si="18"/>
        <v>-39716</v>
      </c>
      <c r="F345" s="28">
        <f t="shared" si="19"/>
        <v>-0.47640524914233623</v>
      </c>
      <c r="G345" s="28">
        <f t="shared" si="20"/>
        <v>0.52359475085766383</v>
      </c>
    </row>
    <row r="346" spans="1:8" ht="15.75" customHeight="1" x14ac:dyDescent="0.2">
      <c r="A346" s="26">
        <f t="shared" si="24"/>
        <v>68</v>
      </c>
      <c r="B346" s="33" t="str">
        <f t="shared" si="24"/>
        <v>68-SITAPUR</v>
      </c>
      <c r="C346" s="8">
        <f>'[1]AT4A_enrolment vs availed_UPY'!H77</f>
        <v>156249</v>
      </c>
      <c r="D346" s="8">
        <f>'[1]AT4A_enrolment vs availed_UPY'!N77</f>
        <v>87320</v>
      </c>
      <c r="E346" s="8">
        <f t="shared" si="18"/>
        <v>-68929</v>
      </c>
      <c r="F346" s="28">
        <f t="shared" si="19"/>
        <v>-0.44114842334990945</v>
      </c>
      <c r="G346" s="28">
        <f t="shared" si="20"/>
        <v>0.55885157665009055</v>
      </c>
    </row>
    <row r="347" spans="1:8" ht="15.75" customHeight="1" x14ac:dyDescent="0.2">
      <c r="A347" s="26">
        <f t="shared" si="24"/>
        <v>69</v>
      </c>
      <c r="B347" s="33" t="str">
        <f t="shared" si="24"/>
        <v>69-SONBHADRA</v>
      </c>
      <c r="C347" s="8">
        <f>'[1]AT4A_enrolment vs availed_UPY'!H78</f>
        <v>84598</v>
      </c>
      <c r="D347" s="8">
        <f>'[1]AT4A_enrolment vs availed_UPY'!N78</f>
        <v>44233</v>
      </c>
      <c r="E347" s="8">
        <f t="shared" si="18"/>
        <v>-40365</v>
      </c>
      <c r="F347" s="28">
        <f t="shared" si="19"/>
        <v>-0.47713893945483343</v>
      </c>
      <c r="G347" s="28">
        <f t="shared" si="20"/>
        <v>0.52286106054516657</v>
      </c>
    </row>
    <row r="348" spans="1:8" ht="15.75" customHeight="1" x14ac:dyDescent="0.2">
      <c r="A348" s="26">
        <f t="shared" si="24"/>
        <v>70</v>
      </c>
      <c r="B348" s="33" t="str">
        <f t="shared" si="24"/>
        <v>70-SULTANPUR</v>
      </c>
      <c r="C348" s="8">
        <f>'[1]AT4A_enrolment vs availed_UPY'!H79</f>
        <v>89336</v>
      </c>
      <c r="D348" s="8">
        <f>'[1]AT4A_enrolment vs availed_UPY'!N79</f>
        <v>51491</v>
      </c>
      <c r="E348" s="8">
        <f t="shared" si="18"/>
        <v>-37845</v>
      </c>
      <c r="F348" s="28">
        <f t="shared" si="19"/>
        <v>-0.42362541416674127</v>
      </c>
      <c r="G348" s="28">
        <f t="shared" si="20"/>
        <v>0.57637458583325873</v>
      </c>
    </row>
    <row r="349" spans="1:8" ht="15.75" customHeight="1" x14ac:dyDescent="0.2">
      <c r="A349" s="26">
        <f t="shared" si="24"/>
        <v>71</v>
      </c>
      <c r="B349" s="33" t="str">
        <f t="shared" si="24"/>
        <v>71-UNNAO</v>
      </c>
      <c r="C349" s="8">
        <f>'[1]AT4A_enrolment vs availed_UPY'!H80</f>
        <v>82782</v>
      </c>
      <c r="D349" s="8">
        <f>'[1]AT4A_enrolment vs availed_UPY'!N80</f>
        <v>45209</v>
      </c>
      <c r="E349" s="8">
        <f t="shared" si="18"/>
        <v>-37573</v>
      </c>
      <c r="F349" s="28">
        <f t="shared" si="19"/>
        <v>-0.45387886255466164</v>
      </c>
      <c r="G349" s="28">
        <f t="shared" si="20"/>
        <v>0.54612113744533841</v>
      </c>
    </row>
    <row r="350" spans="1:8" ht="15.75" customHeight="1" x14ac:dyDescent="0.2">
      <c r="A350" s="26">
        <f t="shared" si="24"/>
        <v>72</v>
      </c>
      <c r="B350" s="33" t="str">
        <f t="shared" si="24"/>
        <v>72-VARANASI</v>
      </c>
      <c r="C350" s="8">
        <f>'[1]AT4A_enrolment vs availed_UPY'!H81</f>
        <v>82454</v>
      </c>
      <c r="D350" s="8">
        <f>'[1]AT4A_enrolment vs availed_UPY'!N81</f>
        <v>54266</v>
      </c>
      <c r="E350" s="8">
        <f t="shared" si="18"/>
        <v>-28188</v>
      </c>
      <c r="F350" s="28">
        <f t="shared" si="19"/>
        <v>-0.3418633419846217</v>
      </c>
      <c r="G350" s="28">
        <f t="shared" si="20"/>
        <v>0.65813665801537824</v>
      </c>
    </row>
    <row r="351" spans="1:8" ht="15.75" customHeight="1" x14ac:dyDescent="0.2">
      <c r="A351" s="26">
        <f t="shared" si="24"/>
        <v>73</v>
      </c>
      <c r="B351" s="33" t="str">
        <f t="shared" si="24"/>
        <v>73-SAMBHAL</v>
      </c>
      <c r="C351" s="8">
        <f>'[1]AT4A_enrolment vs availed_UPY'!H82</f>
        <v>65410</v>
      </c>
      <c r="D351" s="8">
        <f>'[1]AT4A_enrolment vs availed_UPY'!N82</f>
        <v>35444</v>
      </c>
      <c r="E351" s="8">
        <f t="shared" si="18"/>
        <v>-29966</v>
      </c>
      <c r="F351" s="28">
        <f t="shared" si="19"/>
        <v>-0.45812566885797279</v>
      </c>
      <c r="G351" s="28">
        <f t="shared" si="20"/>
        <v>0.54187433114202721</v>
      </c>
    </row>
    <row r="352" spans="1:8" ht="15.75" customHeight="1" x14ac:dyDescent="0.2">
      <c r="A352" s="26">
        <f t="shared" si="24"/>
        <v>74</v>
      </c>
      <c r="B352" s="33" t="str">
        <f t="shared" si="24"/>
        <v>74-HAPUR</v>
      </c>
      <c r="C352" s="8">
        <f>'[1]AT4A_enrolment vs availed_UPY'!H83</f>
        <v>27759</v>
      </c>
      <c r="D352" s="8">
        <f>'[1]AT4A_enrolment vs availed_UPY'!N83</f>
        <v>16155</v>
      </c>
      <c r="E352" s="8">
        <f t="shared" si="18"/>
        <v>-11604</v>
      </c>
      <c r="F352" s="28">
        <f t="shared" si="19"/>
        <v>-0.41802658597211717</v>
      </c>
      <c r="G352" s="28">
        <f t="shared" si="20"/>
        <v>0.58197341402788283</v>
      </c>
    </row>
    <row r="353" spans="1:11" ht="15.75" customHeight="1" x14ac:dyDescent="0.2">
      <c r="A353" s="26">
        <f t="shared" si="24"/>
        <v>75</v>
      </c>
      <c r="B353" s="33" t="str">
        <f t="shared" si="24"/>
        <v>75-SHAMLI</v>
      </c>
      <c r="C353" s="8">
        <f>'[1]AT4A_enrolment vs availed_UPY'!H84</f>
        <v>27065</v>
      </c>
      <c r="D353" s="8">
        <f>'[1]AT4A_enrolment vs availed_UPY'!N84</f>
        <v>16394</v>
      </c>
      <c r="E353" s="8">
        <f t="shared" si="18"/>
        <v>-10671</v>
      </c>
      <c r="F353" s="28">
        <f t="shared" si="19"/>
        <v>-0.39427304636985033</v>
      </c>
      <c r="G353" s="28">
        <f t="shared" si="20"/>
        <v>0.60572695363014961</v>
      </c>
    </row>
    <row r="354" spans="1:11" ht="15.75" customHeight="1" x14ac:dyDescent="0.2">
      <c r="A354" s="32">
        <f>A274</f>
        <v>0</v>
      </c>
      <c r="B354" s="19" t="str">
        <f>B114</f>
        <v>TOTAL</v>
      </c>
      <c r="C354" s="16">
        <f>SUM(C279:C353)</f>
        <v>5738832</v>
      </c>
      <c r="D354" s="7">
        <f>'[1]AT4A_enrolment vs availed_UPY'!N9</f>
        <v>3132659</v>
      </c>
      <c r="E354" s="7">
        <f t="shared" si="18"/>
        <v>-2606173</v>
      </c>
      <c r="F354" s="31">
        <f t="shared" si="19"/>
        <v>-0.45412951624999653</v>
      </c>
      <c r="G354" s="31">
        <f t="shared" si="20"/>
        <v>0.54587048375000347</v>
      </c>
      <c r="J354" s="1">
        <f>C354+C274</f>
        <v>18193664</v>
      </c>
      <c r="K354" s="1">
        <f>D354+D274</f>
        <v>10250219</v>
      </c>
    </row>
    <row r="355" spans="1:11" ht="15.75" customHeight="1" x14ac:dyDescent="0.2">
      <c r="K355" s="1">
        <f>K354/J354</f>
        <v>0.56339498190139159</v>
      </c>
    </row>
    <row r="356" spans="1:11" ht="15.75" customHeight="1" x14ac:dyDescent="0.2">
      <c r="A356" s="4" t="s">
        <v>54</v>
      </c>
      <c r="B356" s="2"/>
      <c r="C356" s="2"/>
      <c r="D356" s="2"/>
      <c r="E356" s="2"/>
      <c r="F356" s="2"/>
      <c r="G356" s="2"/>
    </row>
    <row r="357" spans="1:11" ht="68.25" customHeight="1" x14ac:dyDescent="0.2">
      <c r="A357" s="5" t="s">
        <v>37</v>
      </c>
      <c r="B357" s="5" t="s">
        <v>38</v>
      </c>
      <c r="C357" s="5" t="s">
        <v>55</v>
      </c>
      <c r="D357" s="5" t="s">
        <v>48</v>
      </c>
      <c r="E357" s="5" t="s">
        <v>11</v>
      </c>
      <c r="F357" s="5" t="s">
        <v>49</v>
      </c>
      <c r="G357" s="5" t="s">
        <v>56</v>
      </c>
    </row>
    <row r="358" spans="1:11" ht="15.75" customHeight="1" x14ac:dyDescent="0.2">
      <c r="A358" s="5">
        <v>1</v>
      </c>
      <c r="B358" s="5">
        <v>2</v>
      </c>
      <c r="C358" s="5">
        <v>3</v>
      </c>
      <c r="D358" s="5">
        <v>4</v>
      </c>
      <c r="E358" s="5" t="s">
        <v>51</v>
      </c>
      <c r="F358" s="5">
        <v>6</v>
      </c>
      <c r="G358" s="5">
        <v>7</v>
      </c>
    </row>
    <row r="359" spans="1:11" ht="15.75" customHeight="1" x14ac:dyDescent="0.2">
      <c r="A359" s="34">
        <f t="shared" ref="A359:B374" si="25">A39</f>
        <v>1</v>
      </c>
      <c r="B359" s="35" t="str">
        <f t="shared" si="25"/>
        <v>01-AGRA</v>
      </c>
      <c r="C359" s="8">
        <f>[1]T5_PLAN_vs_PRFM_PS!D10</f>
        <v>122699</v>
      </c>
      <c r="D359" s="8">
        <f t="shared" ref="D359:D422" si="26">D199</f>
        <v>107363</v>
      </c>
      <c r="E359" s="8">
        <f t="shared" ref="E359:E434" si="27">D359-C359</f>
        <v>-15336</v>
      </c>
      <c r="F359" s="28">
        <f t="shared" ref="F359:F434" si="28">E359/C359</f>
        <v>-0.1249887937147002</v>
      </c>
      <c r="G359" s="28">
        <f t="shared" ref="G359:G434" si="29">D359/C359</f>
        <v>0.87501120628529983</v>
      </c>
    </row>
    <row r="360" spans="1:11" ht="15.75" customHeight="1" x14ac:dyDescent="0.2">
      <c r="A360" s="34">
        <f t="shared" si="25"/>
        <v>2</v>
      </c>
      <c r="B360" s="35" t="str">
        <f t="shared" si="25"/>
        <v>02-ALIGARH</v>
      </c>
      <c r="C360" s="8">
        <f>[1]T5_PLAN_vs_PRFM_PS!D11</f>
        <v>96120</v>
      </c>
      <c r="D360" s="8">
        <f t="shared" si="26"/>
        <v>94028</v>
      </c>
      <c r="E360" s="8">
        <f t="shared" si="27"/>
        <v>-2092</v>
      </c>
      <c r="F360" s="28">
        <f t="shared" si="28"/>
        <v>-2.1764461090303788E-2</v>
      </c>
      <c r="G360" s="28">
        <f t="shared" si="29"/>
        <v>0.97823553890969617</v>
      </c>
    </row>
    <row r="361" spans="1:11" ht="15.75" customHeight="1" x14ac:dyDescent="0.2">
      <c r="A361" s="34">
        <f t="shared" si="25"/>
        <v>3</v>
      </c>
      <c r="B361" s="35" t="str">
        <f t="shared" si="25"/>
        <v>03-ALLAHABAD</v>
      </c>
      <c r="C361" s="8">
        <f>[1]T5_PLAN_vs_PRFM_PS!D12</f>
        <v>180115</v>
      </c>
      <c r="D361" s="8">
        <f t="shared" si="26"/>
        <v>178299</v>
      </c>
      <c r="E361" s="8">
        <f t="shared" si="27"/>
        <v>-1816</v>
      </c>
      <c r="F361" s="28">
        <f t="shared" si="28"/>
        <v>-1.0082447325319934E-2</v>
      </c>
      <c r="G361" s="28">
        <f t="shared" si="29"/>
        <v>0.98991755267468007</v>
      </c>
    </row>
    <row r="362" spans="1:11" ht="15.75" customHeight="1" x14ac:dyDescent="0.2">
      <c r="A362" s="34">
        <f t="shared" si="25"/>
        <v>4</v>
      </c>
      <c r="B362" s="35" t="str">
        <f t="shared" si="25"/>
        <v>04-AMBEDKAR NAGAR</v>
      </c>
      <c r="C362" s="8">
        <f>[1]T5_PLAN_vs_PRFM_PS!D13</f>
        <v>79143</v>
      </c>
      <c r="D362" s="8">
        <f t="shared" si="26"/>
        <v>77774</v>
      </c>
      <c r="E362" s="8">
        <f t="shared" si="27"/>
        <v>-1369</v>
      </c>
      <c r="F362" s="28">
        <f t="shared" si="28"/>
        <v>-1.729780271154745E-2</v>
      </c>
      <c r="G362" s="28">
        <f t="shared" si="29"/>
        <v>0.98270219728845254</v>
      </c>
    </row>
    <row r="363" spans="1:11" ht="15.75" customHeight="1" x14ac:dyDescent="0.2">
      <c r="A363" s="34">
        <f t="shared" si="25"/>
        <v>5</v>
      </c>
      <c r="B363" s="35" t="str">
        <f t="shared" si="25"/>
        <v>05-AURAIYA</v>
      </c>
      <c r="C363" s="8">
        <f>[1]T5_PLAN_vs_PRFM_PS!D14</f>
        <v>59213</v>
      </c>
      <c r="D363" s="8">
        <f t="shared" si="26"/>
        <v>55388</v>
      </c>
      <c r="E363" s="8">
        <f t="shared" si="27"/>
        <v>-3825</v>
      </c>
      <c r="F363" s="28">
        <f t="shared" si="28"/>
        <v>-6.459730126830257E-2</v>
      </c>
      <c r="G363" s="28">
        <f t="shared" si="29"/>
        <v>0.93540269873169746</v>
      </c>
    </row>
    <row r="364" spans="1:11" ht="15.75" customHeight="1" x14ac:dyDescent="0.2">
      <c r="A364" s="34">
        <f t="shared" si="25"/>
        <v>6</v>
      </c>
      <c r="B364" s="35" t="str">
        <f t="shared" si="25"/>
        <v>06-AZAMGARH</v>
      </c>
      <c r="C364" s="8">
        <f>[1]T5_PLAN_vs_PRFM_PS!D15</f>
        <v>172632</v>
      </c>
      <c r="D364" s="8">
        <f t="shared" si="26"/>
        <v>155406</v>
      </c>
      <c r="E364" s="8">
        <f t="shared" si="27"/>
        <v>-17226</v>
      </c>
      <c r="F364" s="28">
        <f t="shared" si="28"/>
        <v>-9.9784512720700685E-2</v>
      </c>
      <c r="G364" s="28">
        <f t="shared" si="29"/>
        <v>0.90021548727929934</v>
      </c>
    </row>
    <row r="365" spans="1:11" ht="15.75" customHeight="1" x14ac:dyDescent="0.2">
      <c r="A365" s="34">
        <f t="shared" si="25"/>
        <v>7</v>
      </c>
      <c r="B365" s="35" t="str">
        <f t="shared" si="25"/>
        <v>07-BADAUN</v>
      </c>
      <c r="C365" s="8">
        <f>[1]T5_PLAN_vs_PRFM_PS!D16</f>
        <v>144817</v>
      </c>
      <c r="D365" s="8">
        <f t="shared" si="26"/>
        <v>134311</v>
      </c>
      <c r="E365" s="8">
        <f t="shared" si="27"/>
        <v>-10506</v>
      </c>
      <c r="F365" s="28">
        <f t="shared" si="28"/>
        <v>-7.2546731392032701E-2</v>
      </c>
      <c r="G365" s="28">
        <f t="shared" si="29"/>
        <v>0.92745326860796728</v>
      </c>
    </row>
    <row r="366" spans="1:11" ht="15.75" customHeight="1" x14ac:dyDescent="0.2">
      <c r="A366" s="34">
        <f t="shared" si="25"/>
        <v>8</v>
      </c>
      <c r="B366" s="35" t="str">
        <f t="shared" si="25"/>
        <v>08-BAGHPAT</v>
      </c>
      <c r="C366" s="8">
        <f>[1]T5_PLAN_vs_PRFM_PS!D17</f>
        <v>35912</v>
      </c>
      <c r="D366" s="8">
        <f t="shared" si="26"/>
        <v>35634</v>
      </c>
      <c r="E366" s="8">
        <f t="shared" si="27"/>
        <v>-278</v>
      </c>
      <c r="F366" s="28">
        <f t="shared" si="28"/>
        <v>-7.7411450211628428E-3</v>
      </c>
      <c r="G366" s="28">
        <f t="shared" si="29"/>
        <v>0.99225885497883715</v>
      </c>
    </row>
    <row r="367" spans="1:11" ht="15.75" customHeight="1" x14ac:dyDescent="0.2">
      <c r="A367" s="34">
        <f t="shared" si="25"/>
        <v>9</v>
      </c>
      <c r="B367" s="35" t="str">
        <f t="shared" si="25"/>
        <v>09-BAHRAICH</v>
      </c>
      <c r="C367" s="8">
        <f>[1]T5_PLAN_vs_PRFM_PS!D18</f>
        <v>210329</v>
      </c>
      <c r="D367" s="8">
        <f t="shared" si="26"/>
        <v>187903</v>
      </c>
      <c r="E367" s="8">
        <f t="shared" si="27"/>
        <v>-22426</v>
      </c>
      <c r="F367" s="28">
        <f t="shared" si="28"/>
        <v>-0.10662343281240343</v>
      </c>
      <c r="G367" s="28">
        <f t="shared" si="29"/>
        <v>0.89337656718759662</v>
      </c>
    </row>
    <row r="368" spans="1:11" ht="15.75" customHeight="1" x14ac:dyDescent="0.2">
      <c r="A368" s="34">
        <f t="shared" si="25"/>
        <v>10</v>
      </c>
      <c r="B368" s="35" t="str">
        <f t="shared" si="25"/>
        <v>10-BALLIA</v>
      </c>
      <c r="C368" s="8">
        <f>[1]T5_PLAN_vs_PRFM_PS!D19</f>
        <v>133357</v>
      </c>
      <c r="D368" s="8">
        <f t="shared" si="26"/>
        <v>138196</v>
      </c>
      <c r="E368" s="8">
        <f t="shared" si="27"/>
        <v>4839</v>
      </c>
      <c r="F368" s="28">
        <f t="shared" si="28"/>
        <v>3.6286059224487653E-2</v>
      </c>
      <c r="G368" s="28">
        <f t="shared" si="29"/>
        <v>1.0362860592244876</v>
      </c>
    </row>
    <row r="369" spans="1:7" ht="15.75" customHeight="1" x14ac:dyDescent="0.2">
      <c r="A369" s="34">
        <f t="shared" si="25"/>
        <v>11</v>
      </c>
      <c r="B369" s="35" t="str">
        <f t="shared" si="25"/>
        <v>11-BALRAMPUR</v>
      </c>
      <c r="C369" s="8">
        <f>[1]T5_PLAN_vs_PRFM_PS!D20</f>
        <v>131683</v>
      </c>
      <c r="D369" s="8">
        <f t="shared" si="26"/>
        <v>126391</v>
      </c>
      <c r="E369" s="8">
        <f t="shared" si="27"/>
        <v>-5292</v>
      </c>
      <c r="F369" s="28">
        <f t="shared" si="28"/>
        <v>-4.0187419788431308E-2</v>
      </c>
      <c r="G369" s="28">
        <f t="shared" si="29"/>
        <v>0.95981258021156868</v>
      </c>
    </row>
    <row r="370" spans="1:7" ht="15.75" customHeight="1" x14ac:dyDescent="0.2">
      <c r="A370" s="34">
        <f t="shared" si="25"/>
        <v>12</v>
      </c>
      <c r="B370" s="35" t="str">
        <f t="shared" si="25"/>
        <v>12-BANDA</v>
      </c>
      <c r="C370" s="8">
        <f>[1]T5_PLAN_vs_PRFM_PS!D21</f>
        <v>99455</v>
      </c>
      <c r="D370" s="8">
        <f t="shared" si="26"/>
        <v>85481</v>
      </c>
      <c r="E370" s="8">
        <f t="shared" si="27"/>
        <v>-13974</v>
      </c>
      <c r="F370" s="28">
        <f t="shared" si="28"/>
        <v>-0.14050575637222865</v>
      </c>
      <c r="G370" s="28">
        <f t="shared" si="29"/>
        <v>0.85949424362777138</v>
      </c>
    </row>
    <row r="371" spans="1:7" ht="15.75" customHeight="1" x14ac:dyDescent="0.2">
      <c r="A371" s="34">
        <f t="shared" si="25"/>
        <v>13</v>
      </c>
      <c r="B371" s="35" t="str">
        <f t="shared" si="25"/>
        <v>13-BARABANKI</v>
      </c>
      <c r="C371" s="8">
        <f>[1]T5_PLAN_vs_PRFM_PS!D22</f>
        <v>130818</v>
      </c>
      <c r="D371" s="8">
        <f t="shared" si="26"/>
        <v>150787</v>
      </c>
      <c r="E371" s="8">
        <f t="shared" si="27"/>
        <v>19969</v>
      </c>
      <c r="F371" s="28">
        <f t="shared" si="28"/>
        <v>0.15264718922472442</v>
      </c>
      <c r="G371" s="28">
        <f t="shared" si="29"/>
        <v>1.1526471892247245</v>
      </c>
    </row>
    <row r="372" spans="1:7" ht="15.75" customHeight="1" x14ac:dyDescent="0.2">
      <c r="A372" s="34">
        <f t="shared" si="25"/>
        <v>14</v>
      </c>
      <c r="B372" s="35" t="str">
        <f t="shared" si="25"/>
        <v>14-BAREILY</v>
      </c>
      <c r="C372" s="8">
        <f>[1]T5_PLAN_vs_PRFM_PS!D23</f>
        <v>142853</v>
      </c>
      <c r="D372" s="8">
        <f t="shared" si="26"/>
        <v>141539</v>
      </c>
      <c r="E372" s="8">
        <f t="shared" si="27"/>
        <v>-1314</v>
      </c>
      <c r="F372" s="28">
        <f t="shared" si="28"/>
        <v>-9.1982667497357423E-3</v>
      </c>
      <c r="G372" s="28">
        <f t="shared" si="29"/>
        <v>0.99080173325026422</v>
      </c>
    </row>
    <row r="373" spans="1:7" ht="15.75" customHeight="1" x14ac:dyDescent="0.2">
      <c r="A373" s="34">
        <f t="shared" si="25"/>
        <v>15</v>
      </c>
      <c r="B373" s="35" t="str">
        <f t="shared" si="25"/>
        <v>15-BASTI</v>
      </c>
      <c r="C373" s="8">
        <f>[1]T5_PLAN_vs_PRFM_PS!D24</f>
        <v>102307</v>
      </c>
      <c r="D373" s="8">
        <f t="shared" si="26"/>
        <v>89427</v>
      </c>
      <c r="E373" s="8">
        <f t="shared" si="27"/>
        <v>-12880</v>
      </c>
      <c r="F373" s="28">
        <f t="shared" si="28"/>
        <v>-0.12589558876714205</v>
      </c>
      <c r="G373" s="28">
        <f t="shared" si="29"/>
        <v>0.87410441123285798</v>
      </c>
    </row>
    <row r="374" spans="1:7" ht="15.75" customHeight="1" x14ac:dyDescent="0.2">
      <c r="A374" s="34">
        <f t="shared" si="25"/>
        <v>16</v>
      </c>
      <c r="B374" s="35" t="str">
        <f t="shared" si="25"/>
        <v>16-BHADOHI</v>
      </c>
      <c r="C374" s="8">
        <f>[1]T5_PLAN_vs_PRFM_PS!D25</f>
        <v>62535</v>
      </c>
      <c r="D374" s="8">
        <f t="shared" si="26"/>
        <v>61216</v>
      </c>
      <c r="E374" s="8">
        <f t="shared" si="27"/>
        <v>-1319</v>
      </c>
      <c r="F374" s="28">
        <f t="shared" si="28"/>
        <v>-2.1092188374510275E-2</v>
      </c>
      <c r="G374" s="28">
        <f t="shared" si="29"/>
        <v>0.97890781162548968</v>
      </c>
    </row>
    <row r="375" spans="1:7" ht="15.75" customHeight="1" x14ac:dyDescent="0.2">
      <c r="A375" s="34">
        <f t="shared" ref="A375:B390" si="30">A55</f>
        <v>17</v>
      </c>
      <c r="B375" s="35" t="str">
        <f t="shared" si="30"/>
        <v>17-BIJNOUR</v>
      </c>
      <c r="C375" s="8">
        <f>[1]T5_PLAN_vs_PRFM_PS!D26</f>
        <v>93110</v>
      </c>
      <c r="D375" s="8">
        <f t="shared" si="26"/>
        <v>82494</v>
      </c>
      <c r="E375" s="8">
        <f t="shared" si="27"/>
        <v>-10616</v>
      </c>
      <c r="F375" s="28">
        <f t="shared" si="28"/>
        <v>-0.11401568037804748</v>
      </c>
      <c r="G375" s="28">
        <f t="shared" si="29"/>
        <v>0.88598431962195257</v>
      </c>
    </row>
    <row r="376" spans="1:7" ht="15.75" customHeight="1" x14ac:dyDescent="0.2">
      <c r="A376" s="34">
        <f t="shared" si="30"/>
        <v>18</v>
      </c>
      <c r="B376" s="35" t="str">
        <f t="shared" si="30"/>
        <v>18-BULANDSHAHAR</v>
      </c>
      <c r="C376" s="8">
        <f>[1]T5_PLAN_vs_PRFM_PS!D27</f>
        <v>112789</v>
      </c>
      <c r="D376" s="8">
        <f t="shared" si="26"/>
        <v>101487</v>
      </c>
      <c r="E376" s="8">
        <f t="shared" si="27"/>
        <v>-11302</v>
      </c>
      <c r="F376" s="28">
        <f t="shared" si="28"/>
        <v>-0.10020480720637651</v>
      </c>
      <c r="G376" s="28">
        <f t="shared" si="29"/>
        <v>0.89979519279362352</v>
      </c>
    </row>
    <row r="377" spans="1:7" ht="15.75" customHeight="1" x14ac:dyDescent="0.2">
      <c r="A377" s="34">
        <f t="shared" si="30"/>
        <v>19</v>
      </c>
      <c r="B377" s="35" t="str">
        <f t="shared" si="30"/>
        <v>19-CHANDAULI</v>
      </c>
      <c r="C377" s="8">
        <f>[1]T5_PLAN_vs_PRFM_PS!D28</f>
        <v>92750</v>
      </c>
      <c r="D377" s="8">
        <f t="shared" si="26"/>
        <v>92472</v>
      </c>
      <c r="E377" s="8">
        <f t="shared" si="27"/>
        <v>-278</v>
      </c>
      <c r="F377" s="28">
        <f t="shared" si="28"/>
        <v>-2.9973045822102428E-3</v>
      </c>
      <c r="G377" s="28">
        <f t="shared" si="29"/>
        <v>0.99700269541778974</v>
      </c>
    </row>
    <row r="378" spans="1:7" ht="15.75" customHeight="1" x14ac:dyDescent="0.2">
      <c r="A378" s="34">
        <f t="shared" si="30"/>
        <v>20</v>
      </c>
      <c r="B378" s="35" t="str">
        <f t="shared" si="30"/>
        <v>20-CHITRAKOOT</v>
      </c>
      <c r="C378" s="8">
        <f>[1]T5_PLAN_vs_PRFM_PS!D29</f>
        <v>69581</v>
      </c>
      <c r="D378" s="8">
        <f t="shared" si="26"/>
        <v>60664</v>
      </c>
      <c r="E378" s="8">
        <f t="shared" si="27"/>
        <v>-8917</v>
      </c>
      <c r="F378" s="28">
        <f t="shared" si="28"/>
        <v>-0.12815280033342435</v>
      </c>
      <c r="G378" s="28">
        <f t="shared" si="29"/>
        <v>0.87184719966657565</v>
      </c>
    </row>
    <row r="379" spans="1:7" ht="15.75" customHeight="1" x14ac:dyDescent="0.2">
      <c r="A379" s="34">
        <f t="shared" si="30"/>
        <v>21</v>
      </c>
      <c r="B379" s="35" t="str">
        <f t="shared" si="30"/>
        <v>21-AMETHI</v>
      </c>
      <c r="C379" s="8">
        <f>[1]T5_PLAN_vs_PRFM_PS!D30</f>
        <v>73294</v>
      </c>
      <c r="D379" s="8">
        <f t="shared" si="26"/>
        <v>65740</v>
      </c>
      <c r="E379" s="8">
        <f t="shared" si="27"/>
        <v>-7554</v>
      </c>
      <c r="F379" s="28">
        <f t="shared" si="28"/>
        <v>-0.10306437088984091</v>
      </c>
      <c r="G379" s="28">
        <f t="shared" si="29"/>
        <v>0.89693562911015912</v>
      </c>
    </row>
    <row r="380" spans="1:7" ht="15.75" customHeight="1" x14ac:dyDescent="0.2">
      <c r="A380" s="34">
        <f t="shared" si="30"/>
        <v>22</v>
      </c>
      <c r="B380" s="35" t="str">
        <f t="shared" si="30"/>
        <v>22-DEORIA</v>
      </c>
      <c r="C380" s="8">
        <f>[1]T5_PLAN_vs_PRFM_PS!D31</f>
        <v>123241</v>
      </c>
      <c r="D380" s="8">
        <f t="shared" si="26"/>
        <v>112480</v>
      </c>
      <c r="E380" s="8">
        <f t="shared" si="27"/>
        <v>-10761</v>
      </c>
      <c r="F380" s="28">
        <f t="shared" si="28"/>
        <v>-8.7316720896454911E-2</v>
      </c>
      <c r="G380" s="28">
        <f t="shared" si="29"/>
        <v>0.91268327910354508</v>
      </c>
    </row>
    <row r="381" spans="1:7" ht="15.75" customHeight="1" x14ac:dyDescent="0.2">
      <c r="A381" s="34">
        <f t="shared" si="30"/>
        <v>23</v>
      </c>
      <c r="B381" s="35" t="str">
        <f t="shared" si="30"/>
        <v>23-ETAH</v>
      </c>
      <c r="C381" s="8">
        <f>[1]T5_PLAN_vs_PRFM_PS!D32</f>
        <v>77730</v>
      </c>
      <c r="D381" s="8">
        <f t="shared" si="26"/>
        <v>66450</v>
      </c>
      <c r="E381" s="8">
        <f t="shared" si="27"/>
        <v>-11280</v>
      </c>
      <c r="F381" s="28">
        <f t="shared" si="28"/>
        <v>-0.14511771516788885</v>
      </c>
      <c r="G381" s="28">
        <f t="shared" si="29"/>
        <v>0.85488228483211115</v>
      </c>
    </row>
    <row r="382" spans="1:7" ht="15.75" customHeight="1" x14ac:dyDescent="0.2">
      <c r="A382" s="34">
        <f t="shared" si="30"/>
        <v>24</v>
      </c>
      <c r="B382" s="35" t="str">
        <f t="shared" si="30"/>
        <v>24-FAIZABAD</v>
      </c>
      <c r="C382" s="8">
        <f>[1]T5_PLAN_vs_PRFM_PS!D33</f>
        <v>95021</v>
      </c>
      <c r="D382" s="8">
        <f t="shared" si="26"/>
        <v>85575</v>
      </c>
      <c r="E382" s="8">
        <f t="shared" si="27"/>
        <v>-9446</v>
      </c>
      <c r="F382" s="28">
        <f t="shared" si="28"/>
        <v>-9.9409604192757392E-2</v>
      </c>
      <c r="G382" s="28">
        <f t="shared" si="29"/>
        <v>0.90059039580724265</v>
      </c>
    </row>
    <row r="383" spans="1:7" ht="15.75" customHeight="1" x14ac:dyDescent="0.2">
      <c r="A383" s="34">
        <f t="shared" si="30"/>
        <v>25</v>
      </c>
      <c r="B383" s="35" t="str">
        <f t="shared" si="30"/>
        <v>25-FARRUKHABAD</v>
      </c>
      <c r="C383" s="8">
        <f>[1]T5_PLAN_vs_PRFM_PS!D34</f>
        <v>86235</v>
      </c>
      <c r="D383" s="8">
        <f t="shared" si="26"/>
        <v>78889</v>
      </c>
      <c r="E383" s="8">
        <f t="shared" si="27"/>
        <v>-7346</v>
      </c>
      <c r="F383" s="28">
        <f t="shared" si="28"/>
        <v>-8.5185829419609213E-2</v>
      </c>
      <c r="G383" s="28">
        <f t="shared" si="29"/>
        <v>0.91481417058039083</v>
      </c>
    </row>
    <row r="384" spans="1:7" ht="15.75" customHeight="1" x14ac:dyDescent="0.2">
      <c r="A384" s="34">
        <f t="shared" si="30"/>
        <v>26</v>
      </c>
      <c r="B384" s="35" t="str">
        <f t="shared" si="30"/>
        <v>26-FATEHPUR</v>
      </c>
      <c r="C384" s="8">
        <f>[1]T5_PLAN_vs_PRFM_PS!D35</f>
        <v>124554</v>
      </c>
      <c r="D384" s="8">
        <f t="shared" si="26"/>
        <v>117714</v>
      </c>
      <c r="E384" s="8">
        <f t="shared" si="27"/>
        <v>-6840</v>
      </c>
      <c r="F384" s="28">
        <f t="shared" si="28"/>
        <v>-5.491594007418469E-2</v>
      </c>
      <c r="G384" s="28">
        <f t="shared" si="29"/>
        <v>0.94508405992581535</v>
      </c>
    </row>
    <row r="385" spans="1:7" ht="15.75" customHeight="1" x14ac:dyDescent="0.2">
      <c r="A385" s="34">
        <f t="shared" si="30"/>
        <v>27</v>
      </c>
      <c r="B385" s="35" t="str">
        <f t="shared" si="30"/>
        <v>27-FIROZABAD</v>
      </c>
      <c r="C385" s="8">
        <f>[1]T5_PLAN_vs_PRFM_PS!D36</f>
        <v>78478</v>
      </c>
      <c r="D385" s="8">
        <f t="shared" si="26"/>
        <v>75823</v>
      </c>
      <c r="E385" s="8">
        <f t="shared" si="27"/>
        <v>-2655</v>
      </c>
      <c r="F385" s="28">
        <f t="shared" si="28"/>
        <v>-3.3831137388822347E-2</v>
      </c>
      <c r="G385" s="28">
        <f t="shared" si="29"/>
        <v>0.96616886261117763</v>
      </c>
    </row>
    <row r="386" spans="1:7" ht="15.75" customHeight="1" x14ac:dyDescent="0.2">
      <c r="A386" s="34">
        <f t="shared" si="30"/>
        <v>28</v>
      </c>
      <c r="B386" s="35" t="str">
        <f t="shared" si="30"/>
        <v>28-G.B. NAGAR</v>
      </c>
      <c r="C386" s="8">
        <f>[1]T5_PLAN_vs_PRFM_PS!D37</f>
        <v>42142</v>
      </c>
      <c r="D386" s="8">
        <f t="shared" si="26"/>
        <v>37808</v>
      </c>
      <c r="E386" s="8">
        <f t="shared" si="27"/>
        <v>-4334</v>
      </c>
      <c r="F386" s="28">
        <f t="shared" si="28"/>
        <v>-0.10284276968345119</v>
      </c>
      <c r="G386" s="28">
        <f t="shared" si="29"/>
        <v>0.89715723031654881</v>
      </c>
    </row>
    <row r="387" spans="1:7" ht="15.75" customHeight="1" x14ac:dyDescent="0.2">
      <c r="A387" s="34">
        <f t="shared" si="30"/>
        <v>29</v>
      </c>
      <c r="B387" s="35" t="str">
        <f t="shared" si="30"/>
        <v>29-GHAZIPUR</v>
      </c>
      <c r="C387" s="8">
        <f>[1]T5_PLAN_vs_PRFM_PS!D38</f>
        <v>143817</v>
      </c>
      <c r="D387" s="8">
        <f t="shared" si="26"/>
        <v>134203</v>
      </c>
      <c r="E387" s="8">
        <f t="shared" si="27"/>
        <v>-9614</v>
      </c>
      <c r="F387" s="28">
        <f t="shared" si="28"/>
        <v>-6.6848842626393262E-2</v>
      </c>
      <c r="G387" s="28">
        <f t="shared" si="29"/>
        <v>0.93315115737360677</v>
      </c>
    </row>
    <row r="388" spans="1:7" ht="15.75" customHeight="1" x14ac:dyDescent="0.2">
      <c r="A388" s="34">
        <f t="shared" si="30"/>
        <v>30</v>
      </c>
      <c r="B388" s="35" t="str">
        <f t="shared" si="30"/>
        <v>30-GHAZIYABAD</v>
      </c>
      <c r="C388" s="8">
        <f>[1]T5_PLAN_vs_PRFM_PS!D39</f>
        <v>45440</v>
      </c>
      <c r="D388" s="8">
        <f t="shared" si="26"/>
        <v>42576</v>
      </c>
      <c r="E388" s="8">
        <f t="shared" si="27"/>
        <v>-2864</v>
      </c>
      <c r="F388" s="28">
        <f t="shared" si="28"/>
        <v>-6.3028169014084506E-2</v>
      </c>
      <c r="G388" s="28">
        <f t="shared" si="29"/>
        <v>0.93697183098591552</v>
      </c>
    </row>
    <row r="389" spans="1:7" ht="15.75" customHeight="1" x14ac:dyDescent="0.2">
      <c r="A389" s="34">
        <f t="shared" si="30"/>
        <v>31</v>
      </c>
      <c r="B389" s="35" t="str">
        <f t="shared" si="30"/>
        <v>31-GONDA</v>
      </c>
      <c r="C389" s="8">
        <f>[1]T5_PLAN_vs_PRFM_PS!D40</f>
        <v>169519</v>
      </c>
      <c r="D389" s="8">
        <f t="shared" si="26"/>
        <v>152313</v>
      </c>
      <c r="E389" s="8">
        <f t="shared" si="27"/>
        <v>-17206</v>
      </c>
      <c r="F389" s="28">
        <f t="shared" si="28"/>
        <v>-0.10149894702068794</v>
      </c>
      <c r="G389" s="28">
        <f t="shared" si="29"/>
        <v>0.89850105297931204</v>
      </c>
    </row>
    <row r="390" spans="1:7" ht="15.75" customHeight="1" x14ac:dyDescent="0.2">
      <c r="A390" s="34">
        <f t="shared" si="30"/>
        <v>32</v>
      </c>
      <c r="B390" s="35" t="str">
        <f t="shared" si="30"/>
        <v>32-GORAKHPUR</v>
      </c>
      <c r="C390" s="8">
        <f>[1]T5_PLAN_vs_PRFM_PS!D41</f>
        <v>147157</v>
      </c>
      <c r="D390" s="8">
        <f t="shared" si="26"/>
        <v>147187</v>
      </c>
      <c r="E390" s="8">
        <f t="shared" si="27"/>
        <v>30</v>
      </c>
      <c r="F390" s="28">
        <f t="shared" si="28"/>
        <v>2.0386390046005286E-4</v>
      </c>
      <c r="G390" s="28">
        <f t="shared" si="29"/>
        <v>1.00020386390046</v>
      </c>
    </row>
    <row r="391" spans="1:7" ht="15.75" customHeight="1" x14ac:dyDescent="0.2">
      <c r="A391" s="34">
        <f t="shared" ref="A391:B406" si="31">A71</f>
        <v>33</v>
      </c>
      <c r="B391" s="35" t="str">
        <f t="shared" si="31"/>
        <v>33-HAMEERPUR</v>
      </c>
      <c r="C391" s="8">
        <f>[1]T5_PLAN_vs_PRFM_PS!D42</f>
        <v>50999</v>
      </c>
      <c r="D391" s="8">
        <f t="shared" si="26"/>
        <v>44519</v>
      </c>
      <c r="E391" s="8">
        <f t="shared" si="27"/>
        <v>-6480</v>
      </c>
      <c r="F391" s="28">
        <f t="shared" si="28"/>
        <v>-0.12706131492774367</v>
      </c>
      <c r="G391" s="28">
        <f t="shared" si="29"/>
        <v>0.87293868507225636</v>
      </c>
    </row>
    <row r="392" spans="1:7" ht="15.75" customHeight="1" x14ac:dyDescent="0.2">
      <c r="A392" s="34">
        <f t="shared" si="31"/>
        <v>34</v>
      </c>
      <c r="B392" s="35" t="str">
        <f t="shared" si="31"/>
        <v>34-HARDOI</v>
      </c>
      <c r="C392" s="8">
        <f>[1]T5_PLAN_vs_PRFM_PS!D43</f>
        <v>217727</v>
      </c>
      <c r="D392" s="8">
        <f t="shared" si="26"/>
        <v>196228</v>
      </c>
      <c r="E392" s="8">
        <f t="shared" si="27"/>
        <v>-21499</v>
      </c>
      <c r="F392" s="28">
        <f t="shared" si="28"/>
        <v>-9.8742921181112123E-2</v>
      </c>
      <c r="G392" s="28">
        <f t="shared" si="29"/>
        <v>0.90125707881888784</v>
      </c>
    </row>
    <row r="393" spans="1:7" ht="15.75" customHeight="1" x14ac:dyDescent="0.2">
      <c r="A393" s="34">
        <f t="shared" si="31"/>
        <v>35</v>
      </c>
      <c r="B393" s="35" t="str">
        <f t="shared" si="31"/>
        <v>35-HATHRAS</v>
      </c>
      <c r="C393" s="8">
        <f>[1]T5_PLAN_vs_PRFM_PS!D44</f>
        <v>56394</v>
      </c>
      <c r="D393" s="8">
        <f t="shared" si="26"/>
        <v>52768</v>
      </c>
      <c r="E393" s="8">
        <f t="shared" si="27"/>
        <v>-3626</v>
      </c>
      <c r="F393" s="28">
        <f t="shared" si="28"/>
        <v>-6.4297620314217818E-2</v>
      </c>
      <c r="G393" s="28">
        <f t="shared" si="29"/>
        <v>0.93570237968578218</v>
      </c>
    </row>
    <row r="394" spans="1:7" ht="15.75" customHeight="1" x14ac:dyDescent="0.2">
      <c r="A394" s="34">
        <f t="shared" si="31"/>
        <v>36</v>
      </c>
      <c r="B394" s="35" t="str">
        <f t="shared" si="31"/>
        <v>36-ITAWAH</v>
      </c>
      <c r="C394" s="8">
        <f>[1]T5_PLAN_vs_PRFM_PS!D45</f>
        <v>59062</v>
      </c>
      <c r="D394" s="8">
        <f t="shared" si="26"/>
        <v>54129</v>
      </c>
      <c r="E394" s="8">
        <f t="shared" si="27"/>
        <v>-4933</v>
      </c>
      <c r="F394" s="28">
        <f t="shared" si="28"/>
        <v>-8.3522400189631238E-2</v>
      </c>
      <c r="G394" s="28">
        <f t="shared" si="29"/>
        <v>0.9164775998103688</v>
      </c>
    </row>
    <row r="395" spans="1:7" ht="15.75" customHeight="1" x14ac:dyDescent="0.2">
      <c r="A395" s="34">
        <f t="shared" si="31"/>
        <v>37</v>
      </c>
      <c r="B395" s="35" t="str">
        <f t="shared" si="31"/>
        <v>37-J.P. NAGAR</v>
      </c>
      <c r="C395" s="8">
        <f>[1]T5_PLAN_vs_PRFM_PS!D46</f>
        <v>55842</v>
      </c>
      <c r="D395" s="8">
        <f t="shared" si="26"/>
        <v>55760</v>
      </c>
      <c r="E395" s="8">
        <f t="shared" si="27"/>
        <v>-82</v>
      </c>
      <c r="F395" s="28">
        <f t="shared" si="28"/>
        <v>-1.4684287812041115E-3</v>
      </c>
      <c r="G395" s="28">
        <f t="shared" si="29"/>
        <v>0.99853157121879588</v>
      </c>
    </row>
    <row r="396" spans="1:7" ht="15.75" customHeight="1" x14ac:dyDescent="0.2">
      <c r="A396" s="34">
        <f t="shared" si="31"/>
        <v>38</v>
      </c>
      <c r="B396" s="35" t="str">
        <f t="shared" si="31"/>
        <v>38-JALAUN</v>
      </c>
      <c r="C396" s="8">
        <f>[1]T5_PLAN_vs_PRFM_PS!D47</f>
        <v>60878</v>
      </c>
      <c r="D396" s="8">
        <f t="shared" si="26"/>
        <v>55068</v>
      </c>
      <c r="E396" s="8">
        <f t="shared" si="27"/>
        <v>-5810</v>
      </c>
      <c r="F396" s="28">
        <f t="shared" si="28"/>
        <v>-9.543677518972371E-2</v>
      </c>
      <c r="G396" s="28">
        <f t="shared" si="29"/>
        <v>0.90456322481027629</v>
      </c>
    </row>
    <row r="397" spans="1:7" ht="15.75" customHeight="1" x14ac:dyDescent="0.2">
      <c r="A397" s="34">
        <f t="shared" si="31"/>
        <v>39</v>
      </c>
      <c r="B397" s="35" t="str">
        <f t="shared" si="31"/>
        <v>39-JAUNPUR</v>
      </c>
      <c r="C397" s="8">
        <f>[1]T5_PLAN_vs_PRFM_PS!D48</f>
        <v>184155</v>
      </c>
      <c r="D397" s="8">
        <f t="shared" si="26"/>
        <v>158306</v>
      </c>
      <c r="E397" s="8">
        <f t="shared" si="27"/>
        <v>-25849</v>
      </c>
      <c r="F397" s="28">
        <f t="shared" si="28"/>
        <v>-0.14036545301512313</v>
      </c>
      <c r="G397" s="28">
        <f t="shared" si="29"/>
        <v>0.85963454698487685</v>
      </c>
    </row>
    <row r="398" spans="1:7" ht="15.75" customHeight="1" x14ac:dyDescent="0.2">
      <c r="A398" s="34">
        <f t="shared" si="31"/>
        <v>40</v>
      </c>
      <c r="B398" s="35" t="str">
        <f t="shared" si="31"/>
        <v>40-JHANSI</v>
      </c>
      <c r="C398" s="8">
        <f>[1]T5_PLAN_vs_PRFM_PS!D49</f>
        <v>58904</v>
      </c>
      <c r="D398" s="8">
        <f t="shared" si="26"/>
        <v>58794</v>
      </c>
      <c r="E398" s="8">
        <f t="shared" si="27"/>
        <v>-110</v>
      </c>
      <c r="F398" s="28">
        <f t="shared" si="28"/>
        <v>-1.8674453347820182E-3</v>
      </c>
      <c r="G398" s="28">
        <f t="shared" si="29"/>
        <v>0.998132554665218</v>
      </c>
    </row>
    <row r="399" spans="1:7" ht="15.75" customHeight="1" x14ac:dyDescent="0.2">
      <c r="A399" s="34">
        <f t="shared" si="31"/>
        <v>41</v>
      </c>
      <c r="B399" s="35" t="str">
        <f t="shared" si="31"/>
        <v>41-KANNAUJ</v>
      </c>
      <c r="C399" s="8">
        <f>[1]T5_PLAN_vs_PRFM_PS!D50</f>
        <v>74223</v>
      </c>
      <c r="D399" s="8">
        <f t="shared" si="26"/>
        <v>73216</v>
      </c>
      <c r="E399" s="8">
        <f t="shared" si="27"/>
        <v>-1007</v>
      </c>
      <c r="F399" s="28">
        <f t="shared" si="28"/>
        <v>-1.3567223097961548E-2</v>
      </c>
      <c r="G399" s="28">
        <f t="shared" si="29"/>
        <v>0.98643277690203846</v>
      </c>
    </row>
    <row r="400" spans="1:7" ht="15.75" customHeight="1" x14ac:dyDescent="0.2">
      <c r="A400" s="34">
        <f t="shared" si="31"/>
        <v>42</v>
      </c>
      <c r="B400" s="35" t="str">
        <f t="shared" si="31"/>
        <v>42-KANPUR DEHAT</v>
      </c>
      <c r="C400" s="8">
        <f>[1]T5_PLAN_vs_PRFM_PS!D51</f>
        <v>63191</v>
      </c>
      <c r="D400" s="8">
        <f t="shared" si="26"/>
        <v>64951</v>
      </c>
      <c r="E400" s="8">
        <f t="shared" si="27"/>
        <v>1760</v>
      </c>
      <c r="F400" s="28">
        <f t="shared" si="28"/>
        <v>2.7852067541263788E-2</v>
      </c>
      <c r="G400" s="28">
        <f t="shared" si="29"/>
        <v>1.0278520675412637</v>
      </c>
    </row>
    <row r="401" spans="1:7" ht="15.75" customHeight="1" x14ac:dyDescent="0.2">
      <c r="A401" s="34">
        <f t="shared" si="31"/>
        <v>43</v>
      </c>
      <c r="B401" s="35" t="str">
        <f t="shared" si="31"/>
        <v>43-KANPUR NAGAR</v>
      </c>
      <c r="C401" s="8">
        <f>[1]T5_PLAN_vs_PRFM_PS!D52</f>
        <v>78270</v>
      </c>
      <c r="D401" s="8">
        <f t="shared" si="26"/>
        <v>70303</v>
      </c>
      <c r="E401" s="8">
        <f t="shared" si="27"/>
        <v>-7967</v>
      </c>
      <c r="F401" s="28">
        <f t="shared" si="28"/>
        <v>-0.10178868020953111</v>
      </c>
      <c r="G401" s="28">
        <f t="shared" si="29"/>
        <v>0.89821131979046887</v>
      </c>
    </row>
    <row r="402" spans="1:7" ht="15.75" customHeight="1" x14ac:dyDescent="0.2">
      <c r="A402" s="34">
        <f t="shared" si="31"/>
        <v>44</v>
      </c>
      <c r="B402" s="35" t="str">
        <f t="shared" si="31"/>
        <v>44-KAAS GANJ</v>
      </c>
      <c r="C402" s="8">
        <f>[1]T5_PLAN_vs_PRFM_PS!D53</f>
        <v>67630</v>
      </c>
      <c r="D402" s="8">
        <f t="shared" si="26"/>
        <v>64782</v>
      </c>
      <c r="E402" s="8">
        <f t="shared" si="27"/>
        <v>-2848</v>
      </c>
      <c r="F402" s="28">
        <f t="shared" si="28"/>
        <v>-4.2111488984178616E-2</v>
      </c>
      <c r="G402" s="28">
        <f t="shared" si="29"/>
        <v>0.9578885110158214</v>
      </c>
    </row>
    <row r="403" spans="1:7" ht="15.75" customHeight="1" x14ac:dyDescent="0.2">
      <c r="A403" s="34">
        <f t="shared" si="31"/>
        <v>45</v>
      </c>
      <c r="B403" s="35" t="str">
        <f t="shared" si="31"/>
        <v>45-KAUSHAMBI</v>
      </c>
      <c r="C403" s="8">
        <f>[1]T5_PLAN_vs_PRFM_PS!D54</f>
        <v>72644</v>
      </c>
      <c r="D403" s="8">
        <f t="shared" si="26"/>
        <v>75250</v>
      </c>
      <c r="E403" s="8">
        <f t="shared" si="27"/>
        <v>2606</v>
      </c>
      <c r="F403" s="28">
        <f t="shared" si="28"/>
        <v>3.5873575243653984E-2</v>
      </c>
      <c r="G403" s="28">
        <f t="shared" si="29"/>
        <v>1.0358735752436541</v>
      </c>
    </row>
    <row r="404" spans="1:7" ht="15.75" customHeight="1" x14ac:dyDescent="0.2">
      <c r="A404" s="34">
        <f t="shared" si="31"/>
        <v>46</v>
      </c>
      <c r="B404" s="35" t="str">
        <f t="shared" si="31"/>
        <v>46-KUSHINAGAR</v>
      </c>
      <c r="C404" s="8">
        <f>[1]T5_PLAN_vs_PRFM_PS!D55</f>
        <v>159481</v>
      </c>
      <c r="D404" s="8">
        <f t="shared" si="26"/>
        <v>147535</v>
      </c>
      <c r="E404" s="8">
        <f t="shared" si="27"/>
        <v>-11946</v>
      </c>
      <c r="F404" s="28">
        <f t="shared" si="28"/>
        <v>-7.4905474633341906E-2</v>
      </c>
      <c r="G404" s="28">
        <f t="shared" si="29"/>
        <v>0.92509452536665815</v>
      </c>
    </row>
    <row r="405" spans="1:7" ht="15.75" customHeight="1" x14ac:dyDescent="0.2">
      <c r="A405" s="34">
        <f t="shared" si="31"/>
        <v>47</v>
      </c>
      <c r="B405" s="35" t="str">
        <f t="shared" si="31"/>
        <v>47-LAKHIMPUR KHERI</v>
      </c>
      <c r="C405" s="8">
        <f>[1]T5_PLAN_vs_PRFM_PS!D56</f>
        <v>211297</v>
      </c>
      <c r="D405" s="8">
        <f t="shared" si="26"/>
        <v>214788</v>
      </c>
      <c r="E405" s="8">
        <f t="shared" si="27"/>
        <v>3491</v>
      </c>
      <c r="F405" s="28">
        <f t="shared" si="28"/>
        <v>1.652176793802089E-2</v>
      </c>
      <c r="G405" s="28">
        <f t="shared" si="29"/>
        <v>1.016521767938021</v>
      </c>
    </row>
    <row r="406" spans="1:7" ht="15.75" customHeight="1" x14ac:dyDescent="0.2">
      <c r="A406" s="34">
        <f t="shared" si="31"/>
        <v>48</v>
      </c>
      <c r="B406" s="35" t="str">
        <f t="shared" si="31"/>
        <v>48-LALITPUR</v>
      </c>
      <c r="C406" s="8">
        <f>[1]T5_PLAN_vs_PRFM_PS!D57</f>
        <v>64136</v>
      </c>
      <c r="D406" s="8">
        <f t="shared" si="26"/>
        <v>61214</v>
      </c>
      <c r="E406" s="8">
        <f t="shared" si="27"/>
        <v>-2922</v>
      </c>
      <c r="F406" s="28">
        <f t="shared" si="28"/>
        <v>-4.5559436198079083E-2</v>
      </c>
      <c r="G406" s="28">
        <f t="shared" si="29"/>
        <v>0.95444056380192088</v>
      </c>
    </row>
    <row r="407" spans="1:7" ht="15.75" customHeight="1" x14ac:dyDescent="0.2">
      <c r="A407" s="34">
        <f t="shared" ref="A407:B422" si="32">A87</f>
        <v>49</v>
      </c>
      <c r="B407" s="35" t="str">
        <f t="shared" si="32"/>
        <v>49-LUCKNOW</v>
      </c>
      <c r="C407" s="8">
        <f>[1]T5_PLAN_vs_PRFM_PS!D58</f>
        <v>92076</v>
      </c>
      <c r="D407" s="8">
        <f t="shared" si="26"/>
        <v>94521</v>
      </c>
      <c r="E407" s="8">
        <f t="shared" si="27"/>
        <v>2445</v>
      </c>
      <c r="F407" s="28">
        <f t="shared" si="28"/>
        <v>2.6554150918806203E-2</v>
      </c>
      <c r="G407" s="28">
        <f t="shared" si="29"/>
        <v>1.0265541509188063</v>
      </c>
    </row>
    <row r="408" spans="1:7" ht="15.75" customHeight="1" x14ac:dyDescent="0.2">
      <c r="A408" s="34">
        <f t="shared" si="32"/>
        <v>50</v>
      </c>
      <c r="B408" s="35" t="str">
        <f t="shared" si="32"/>
        <v>50-MAHOBA</v>
      </c>
      <c r="C408" s="8">
        <f>[1]T5_PLAN_vs_PRFM_PS!D59</f>
        <v>49784</v>
      </c>
      <c r="D408" s="8">
        <f t="shared" si="26"/>
        <v>40725</v>
      </c>
      <c r="E408" s="8">
        <f t="shared" si="27"/>
        <v>-9059</v>
      </c>
      <c r="F408" s="28">
        <f t="shared" si="28"/>
        <v>-0.18196609352402379</v>
      </c>
      <c r="G408" s="28">
        <f t="shared" si="29"/>
        <v>0.81803390647597618</v>
      </c>
    </row>
    <row r="409" spans="1:7" ht="15.75" customHeight="1" x14ac:dyDescent="0.2">
      <c r="A409" s="34">
        <f t="shared" si="32"/>
        <v>51</v>
      </c>
      <c r="B409" s="35" t="str">
        <f t="shared" si="32"/>
        <v>51-MAHRAJGANJ</v>
      </c>
      <c r="C409" s="8">
        <f>[1]T5_PLAN_vs_PRFM_PS!D60</f>
        <v>120855</v>
      </c>
      <c r="D409" s="8">
        <f t="shared" si="26"/>
        <v>110814</v>
      </c>
      <c r="E409" s="8">
        <f t="shared" si="27"/>
        <v>-10041</v>
      </c>
      <c r="F409" s="28">
        <f t="shared" si="28"/>
        <v>-8.3083033387116798E-2</v>
      </c>
      <c r="G409" s="28">
        <f t="shared" si="29"/>
        <v>0.91691696661288324</v>
      </c>
    </row>
    <row r="410" spans="1:7" ht="15.75" customHeight="1" x14ac:dyDescent="0.2">
      <c r="A410" s="34">
        <f t="shared" si="32"/>
        <v>52</v>
      </c>
      <c r="B410" s="35" t="str">
        <f t="shared" si="32"/>
        <v>52-MAINPURI</v>
      </c>
      <c r="C410" s="8">
        <f>[1]T5_PLAN_vs_PRFM_PS!D61</f>
        <v>76727</v>
      </c>
      <c r="D410" s="8">
        <f t="shared" si="26"/>
        <v>62743</v>
      </c>
      <c r="E410" s="8">
        <f t="shared" si="27"/>
        <v>-13984</v>
      </c>
      <c r="F410" s="28">
        <f t="shared" si="28"/>
        <v>-0.18225657200203318</v>
      </c>
      <c r="G410" s="28">
        <f t="shared" si="29"/>
        <v>0.81774342799796684</v>
      </c>
    </row>
    <row r="411" spans="1:7" ht="15.75" customHeight="1" x14ac:dyDescent="0.2">
      <c r="A411" s="34">
        <f t="shared" si="32"/>
        <v>53</v>
      </c>
      <c r="B411" s="35" t="str">
        <f t="shared" si="32"/>
        <v>53-MATHURA</v>
      </c>
      <c r="C411" s="8">
        <f>[1]T5_PLAN_vs_PRFM_PS!D62</f>
        <v>77453</v>
      </c>
      <c r="D411" s="8">
        <f t="shared" si="26"/>
        <v>74005</v>
      </c>
      <c r="E411" s="8">
        <f t="shared" si="27"/>
        <v>-3448</v>
      </c>
      <c r="F411" s="28">
        <f t="shared" si="28"/>
        <v>-4.4517320181271219E-2</v>
      </c>
      <c r="G411" s="28">
        <f t="shared" si="29"/>
        <v>0.95548267981872881</v>
      </c>
    </row>
    <row r="412" spans="1:7" ht="15.75" customHeight="1" x14ac:dyDescent="0.2">
      <c r="A412" s="34">
        <f t="shared" si="32"/>
        <v>54</v>
      </c>
      <c r="B412" s="35" t="str">
        <f t="shared" si="32"/>
        <v>54-MAU</v>
      </c>
      <c r="C412" s="8">
        <f>[1]T5_PLAN_vs_PRFM_PS!D63</f>
        <v>83519</v>
      </c>
      <c r="D412" s="8">
        <f t="shared" si="26"/>
        <v>77058</v>
      </c>
      <c r="E412" s="8">
        <f t="shared" si="27"/>
        <v>-6461</v>
      </c>
      <c r="F412" s="28">
        <f t="shared" si="28"/>
        <v>-7.7359642716028687E-2</v>
      </c>
      <c r="G412" s="28">
        <f t="shared" si="29"/>
        <v>0.92264035728397131</v>
      </c>
    </row>
    <row r="413" spans="1:7" ht="15.75" customHeight="1" x14ac:dyDescent="0.2">
      <c r="A413" s="34">
        <f t="shared" si="32"/>
        <v>55</v>
      </c>
      <c r="B413" s="35" t="str">
        <f t="shared" si="32"/>
        <v>55-MEERUT</v>
      </c>
      <c r="C413" s="8">
        <f>[1]T5_PLAN_vs_PRFM_PS!D64</f>
        <v>61097</v>
      </c>
      <c r="D413" s="8">
        <f t="shared" si="26"/>
        <v>62737</v>
      </c>
      <c r="E413" s="8">
        <f t="shared" si="27"/>
        <v>1640</v>
      </c>
      <c r="F413" s="28">
        <f t="shared" si="28"/>
        <v>2.6842561827912993E-2</v>
      </c>
      <c r="G413" s="28">
        <f t="shared" si="29"/>
        <v>1.0268425618279129</v>
      </c>
    </row>
    <row r="414" spans="1:7" ht="15.75" customHeight="1" x14ac:dyDescent="0.2">
      <c r="A414" s="34">
        <f t="shared" si="32"/>
        <v>56</v>
      </c>
      <c r="B414" s="35" t="str">
        <f t="shared" si="32"/>
        <v>56-MIRZAPUR</v>
      </c>
      <c r="C414" s="8">
        <f>[1]T5_PLAN_vs_PRFM_PS!D65</f>
        <v>132781</v>
      </c>
      <c r="D414" s="8">
        <f t="shared" si="26"/>
        <v>116405</v>
      </c>
      <c r="E414" s="8">
        <f t="shared" si="27"/>
        <v>-16376</v>
      </c>
      <c r="F414" s="28">
        <f t="shared" si="28"/>
        <v>-0.12333089824598399</v>
      </c>
      <c r="G414" s="28">
        <f t="shared" si="29"/>
        <v>0.87666910175401602</v>
      </c>
    </row>
    <row r="415" spans="1:7" ht="15.75" customHeight="1" x14ac:dyDescent="0.2">
      <c r="A415" s="34">
        <f t="shared" si="32"/>
        <v>57</v>
      </c>
      <c r="B415" s="35" t="str">
        <f t="shared" si="32"/>
        <v>57-MORADABAD</v>
      </c>
      <c r="C415" s="8">
        <f>[1]T5_PLAN_vs_PRFM_PS!D66</f>
        <v>78358</v>
      </c>
      <c r="D415" s="8">
        <f t="shared" si="26"/>
        <v>75632</v>
      </c>
      <c r="E415" s="8">
        <f t="shared" si="27"/>
        <v>-2726</v>
      </c>
      <c r="F415" s="28">
        <f t="shared" si="28"/>
        <v>-3.4789045151739452E-2</v>
      </c>
      <c r="G415" s="28">
        <f t="shared" si="29"/>
        <v>0.96521095484826058</v>
      </c>
    </row>
    <row r="416" spans="1:7" ht="15.75" customHeight="1" x14ac:dyDescent="0.2">
      <c r="A416" s="34">
        <f t="shared" si="32"/>
        <v>58</v>
      </c>
      <c r="B416" s="35" t="str">
        <f t="shared" si="32"/>
        <v>58-MUZAFFARNAGAR</v>
      </c>
      <c r="C416" s="8">
        <f>[1]T5_PLAN_vs_PRFM_PS!D67</f>
        <v>69079</v>
      </c>
      <c r="D416" s="8">
        <f t="shared" si="26"/>
        <v>69832</v>
      </c>
      <c r="E416" s="8">
        <f t="shared" si="27"/>
        <v>753</v>
      </c>
      <c r="F416" s="28">
        <f t="shared" si="28"/>
        <v>1.0900563123380478E-2</v>
      </c>
      <c r="G416" s="28">
        <f t="shared" si="29"/>
        <v>1.0109005631233805</v>
      </c>
    </row>
    <row r="417" spans="1:7" ht="15.75" customHeight="1" x14ac:dyDescent="0.2">
      <c r="A417" s="34">
        <f t="shared" si="32"/>
        <v>59</v>
      </c>
      <c r="B417" s="35" t="str">
        <f t="shared" si="32"/>
        <v>59-PILIBHIT</v>
      </c>
      <c r="C417" s="8">
        <f>[1]T5_PLAN_vs_PRFM_PS!D68</f>
        <v>77734</v>
      </c>
      <c r="D417" s="8">
        <f t="shared" si="26"/>
        <v>73167</v>
      </c>
      <c r="E417" s="8">
        <f t="shared" si="27"/>
        <v>-4567</v>
      </c>
      <c r="F417" s="28">
        <f t="shared" si="28"/>
        <v>-5.8751640208917592E-2</v>
      </c>
      <c r="G417" s="28">
        <f t="shared" si="29"/>
        <v>0.94124835979108246</v>
      </c>
    </row>
    <row r="418" spans="1:7" ht="15.75" customHeight="1" x14ac:dyDescent="0.2">
      <c r="A418" s="34">
        <f t="shared" si="32"/>
        <v>60</v>
      </c>
      <c r="B418" s="35" t="str">
        <f t="shared" si="32"/>
        <v>60-PRATAPGARH</v>
      </c>
      <c r="C418" s="8">
        <f>[1]T5_PLAN_vs_PRFM_PS!D69</f>
        <v>120941</v>
      </c>
      <c r="D418" s="8">
        <f t="shared" si="26"/>
        <v>113072</v>
      </c>
      <c r="E418" s="8">
        <f t="shared" si="27"/>
        <v>-7869</v>
      </c>
      <c r="F418" s="28">
        <f t="shared" si="28"/>
        <v>-6.5064783654839961E-2</v>
      </c>
      <c r="G418" s="28">
        <f t="shared" si="29"/>
        <v>0.93493521634516008</v>
      </c>
    </row>
    <row r="419" spans="1:7" ht="15.75" customHeight="1" x14ac:dyDescent="0.2">
      <c r="A419" s="34">
        <f t="shared" si="32"/>
        <v>61</v>
      </c>
      <c r="B419" s="35" t="str">
        <f t="shared" si="32"/>
        <v>61-RAI BAREILY</v>
      </c>
      <c r="C419" s="8">
        <f>[1]T5_PLAN_vs_PRFM_PS!D70</f>
        <v>108810</v>
      </c>
      <c r="D419" s="8">
        <f t="shared" si="26"/>
        <v>101275</v>
      </c>
      <c r="E419" s="8">
        <f t="shared" si="27"/>
        <v>-7535</v>
      </c>
      <c r="F419" s="28">
        <f t="shared" si="28"/>
        <v>-6.9249149894311191E-2</v>
      </c>
      <c r="G419" s="28">
        <f t="shared" si="29"/>
        <v>0.93075085010568881</v>
      </c>
    </row>
    <row r="420" spans="1:7" ht="15.75" customHeight="1" x14ac:dyDescent="0.2">
      <c r="A420" s="34">
        <f t="shared" si="32"/>
        <v>62</v>
      </c>
      <c r="B420" s="35" t="str">
        <f t="shared" si="32"/>
        <v>62-RAMPUR</v>
      </c>
      <c r="C420" s="8">
        <f>[1]T5_PLAN_vs_PRFM_PS!D71</f>
        <v>70505</v>
      </c>
      <c r="D420" s="8">
        <f t="shared" si="26"/>
        <v>70346</v>
      </c>
      <c r="E420" s="8">
        <f t="shared" si="27"/>
        <v>-159</v>
      </c>
      <c r="F420" s="28">
        <f t="shared" si="28"/>
        <v>-2.2551592085667685E-3</v>
      </c>
      <c r="G420" s="28">
        <f t="shared" si="29"/>
        <v>0.99774484079143322</v>
      </c>
    </row>
    <row r="421" spans="1:7" ht="15.75" customHeight="1" x14ac:dyDescent="0.2">
      <c r="A421" s="34">
        <f t="shared" si="32"/>
        <v>63</v>
      </c>
      <c r="B421" s="35" t="str">
        <f t="shared" si="32"/>
        <v>63-SAHARANPUR</v>
      </c>
      <c r="C421" s="8">
        <f>[1]T5_PLAN_vs_PRFM_PS!D72</f>
        <v>93112</v>
      </c>
      <c r="D421" s="8">
        <f t="shared" si="26"/>
        <v>87993</v>
      </c>
      <c r="E421" s="8">
        <f t="shared" si="27"/>
        <v>-5119</v>
      </c>
      <c r="F421" s="28">
        <f t="shared" si="28"/>
        <v>-5.4976802130767249E-2</v>
      </c>
      <c r="G421" s="28">
        <f t="shared" si="29"/>
        <v>0.94502319786923272</v>
      </c>
    </row>
    <row r="422" spans="1:7" ht="15.75" customHeight="1" x14ac:dyDescent="0.2">
      <c r="A422" s="34">
        <f t="shared" si="32"/>
        <v>64</v>
      </c>
      <c r="B422" s="35" t="str">
        <f t="shared" si="32"/>
        <v>64-SANTKABIR NAGAR</v>
      </c>
      <c r="C422" s="8">
        <f>[1]T5_PLAN_vs_PRFM_PS!D73</f>
        <v>69194</v>
      </c>
      <c r="D422" s="8">
        <f t="shared" si="26"/>
        <v>62141</v>
      </c>
      <c r="E422" s="8">
        <f t="shared" si="27"/>
        <v>-7053</v>
      </c>
      <c r="F422" s="28">
        <f t="shared" si="28"/>
        <v>-0.1019308032488366</v>
      </c>
      <c r="G422" s="28">
        <f t="shared" si="29"/>
        <v>0.89806919675116337</v>
      </c>
    </row>
    <row r="423" spans="1:7" ht="15.75" customHeight="1" x14ac:dyDescent="0.2">
      <c r="A423" s="34">
        <f t="shared" ref="A423:B434" si="33">A103</f>
        <v>65</v>
      </c>
      <c r="B423" s="35" t="str">
        <f t="shared" si="33"/>
        <v>65-SHAHJAHANPUR</v>
      </c>
      <c r="C423" s="8">
        <f>[1]T5_PLAN_vs_PRFM_PS!D74</f>
        <v>155444</v>
      </c>
      <c r="D423" s="8">
        <f t="shared" ref="D423:D434" si="34">D263</f>
        <v>143296</v>
      </c>
      <c r="E423" s="8">
        <f t="shared" si="27"/>
        <v>-12148</v>
      </c>
      <c r="F423" s="28">
        <f t="shared" si="28"/>
        <v>-7.815033066570598E-2</v>
      </c>
      <c r="G423" s="28">
        <f t="shared" si="29"/>
        <v>0.92184966933429402</v>
      </c>
    </row>
    <row r="424" spans="1:7" ht="15.75" customHeight="1" x14ac:dyDescent="0.2">
      <c r="A424" s="34">
        <f t="shared" si="33"/>
        <v>66</v>
      </c>
      <c r="B424" s="35" t="str">
        <f t="shared" si="33"/>
        <v>66-SHRAWASTI</v>
      </c>
      <c r="C424" s="8">
        <f>[1]T5_PLAN_vs_PRFM_PS!D75</f>
        <v>59689</v>
      </c>
      <c r="D424" s="8">
        <f t="shared" si="34"/>
        <v>57008</v>
      </c>
      <c r="E424" s="8">
        <f t="shared" si="27"/>
        <v>-2681</v>
      </c>
      <c r="F424" s="28">
        <f t="shared" si="28"/>
        <v>-4.4916148704116338E-2</v>
      </c>
      <c r="G424" s="28">
        <f t="shared" si="29"/>
        <v>0.95508385129588369</v>
      </c>
    </row>
    <row r="425" spans="1:7" ht="15.75" customHeight="1" x14ac:dyDescent="0.2">
      <c r="A425" s="34">
        <f t="shared" si="33"/>
        <v>67</v>
      </c>
      <c r="B425" s="35" t="str">
        <f t="shared" si="33"/>
        <v>67-SIDDHARTHNAGAR</v>
      </c>
      <c r="C425" s="8">
        <f>[1]T5_PLAN_vs_PRFM_PS!D76</f>
        <v>158896</v>
      </c>
      <c r="D425" s="8">
        <f t="shared" si="34"/>
        <v>123420</v>
      </c>
      <c r="E425" s="8">
        <f t="shared" si="27"/>
        <v>-35476</v>
      </c>
      <c r="F425" s="28">
        <f t="shared" si="28"/>
        <v>-0.22326553217198672</v>
      </c>
      <c r="G425" s="28">
        <f t="shared" si="29"/>
        <v>0.77673446782801325</v>
      </c>
    </row>
    <row r="426" spans="1:7" ht="15.75" customHeight="1" x14ac:dyDescent="0.2">
      <c r="A426" s="34">
        <f t="shared" si="33"/>
        <v>68</v>
      </c>
      <c r="B426" s="35" t="str">
        <f t="shared" si="33"/>
        <v>68-SITAPUR</v>
      </c>
      <c r="C426" s="8">
        <f>[1]T5_PLAN_vs_PRFM_PS!D77</f>
        <v>212810</v>
      </c>
      <c r="D426" s="8">
        <f t="shared" si="34"/>
        <v>212884</v>
      </c>
      <c r="E426" s="8">
        <f t="shared" si="27"/>
        <v>74</v>
      </c>
      <c r="F426" s="28">
        <f t="shared" si="28"/>
        <v>3.4772802029979792E-4</v>
      </c>
      <c r="G426" s="28">
        <f t="shared" si="29"/>
        <v>1.0003477280202997</v>
      </c>
    </row>
    <row r="427" spans="1:7" ht="15.75" customHeight="1" x14ac:dyDescent="0.2">
      <c r="A427" s="34">
        <f t="shared" si="33"/>
        <v>69</v>
      </c>
      <c r="B427" s="35" t="str">
        <f t="shared" si="33"/>
        <v>69-SONBHADRA</v>
      </c>
      <c r="C427" s="8">
        <f>[1]T5_PLAN_vs_PRFM_PS!D78</f>
        <v>115679</v>
      </c>
      <c r="D427" s="8">
        <f t="shared" si="34"/>
        <v>104384</v>
      </c>
      <c r="E427" s="8">
        <f t="shared" si="27"/>
        <v>-11295</v>
      </c>
      <c r="F427" s="28">
        <f t="shared" si="28"/>
        <v>-9.764088555398992E-2</v>
      </c>
      <c r="G427" s="28">
        <f t="shared" si="29"/>
        <v>0.90235911444601002</v>
      </c>
    </row>
    <row r="428" spans="1:7" ht="15.75" customHeight="1" x14ac:dyDescent="0.2">
      <c r="A428" s="34">
        <f t="shared" si="33"/>
        <v>70</v>
      </c>
      <c r="B428" s="35" t="str">
        <f t="shared" si="33"/>
        <v>70-SULTANPUR</v>
      </c>
      <c r="C428" s="8">
        <f>[1]T5_PLAN_vs_PRFM_PS!D79</f>
        <v>120336</v>
      </c>
      <c r="D428" s="8">
        <f t="shared" si="34"/>
        <v>103726</v>
      </c>
      <c r="E428" s="8">
        <f t="shared" si="27"/>
        <v>-16610</v>
      </c>
      <c r="F428" s="28">
        <f t="shared" si="28"/>
        <v>-0.1380301821566281</v>
      </c>
      <c r="G428" s="28">
        <f t="shared" si="29"/>
        <v>0.8619698178433719</v>
      </c>
    </row>
    <row r="429" spans="1:7" ht="15.75" customHeight="1" x14ac:dyDescent="0.2">
      <c r="A429" s="34">
        <f t="shared" si="33"/>
        <v>71</v>
      </c>
      <c r="B429" s="35" t="str">
        <f t="shared" si="33"/>
        <v>71-UNNAO</v>
      </c>
      <c r="C429" s="8">
        <f>[1]T5_PLAN_vs_PRFM_PS!D80</f>
        <v>121656</v>
      </c>
      <c r="D429" s="8">
        <f t="shared" si="34"/>
        <v>110790</v>
      </c>
      <c r="E429" s="8">
        <f t="shared" si="27"/>
        <v>-10866</v>
      </c>
      <c r="F429" s="28">
        <f t="shared" si="28"/>
        <v>-8.9317419609390408E-2</v>
      </c>
      <c r="G429" s="28">
        <f t="shared" si="29"/>
        <v>0.91068258039060956</v>
      </c>
    </row>
    <row r="430" spans="1:7" ht="15.75" customHeight="1" x14ac:dyDescent="0.2">
      <c r="A430" s="34">
        <f t="shared" si="33"/>
        <v>72</v>
      </c>
      <c r="B430" s="35" t="str">
        <f t="shared" si="33"/>
        <v>72-VARANASI</v>
      </c>
      <c r="C430" s="8">
        <f>[1]T5_PLAN_vs_PRFM_PS!D81</f>
        <v>108100</v>
      </c>
      <c r="D430" s="8">
        <f t="shared" si="34"/>
        <v>110554</v>
      </c>
      <c r="E430" s="8">
        <f t="shared" si="27"/>
        <v>2454</v>
      </c>
      <c r="F430" s="28">
        <f t="shared" si="28"/>
        <v>2.2701202590194265E-2</v>
      </c>
      <c r="G430" s="28">
        <f t="shared" si="29"/>
        <v>1.0227012025901943</v>
      </c>
    </row>
    <row r="431" spans="1:7" ht="15.75" customHeight="1" x14ac:dyDescent="0.2">
      <c r="A431" s="34">
        <f t="shared" si="33"/>
        <v>73</v>
      </c>
      <c r="B431" s="35" t="str">
        <f t="shared" si="33"/>
        <v>73-SAMBHAL</v>
      </c>
      <c r="C431" s="8">
        <f>[1]T5_PLAN_vs_PRFM_PS!D82</f>
        <v>98810</v>
      </c>
      <c r="D431" s="8">
        <f t="shared" si="34"/>
        <v>90110</v>
      </c>
      <c r="E431" s="8">
        <f t="shared" si="27"/>
        <v>-8700</v>
      </c>
      <c r="F431" s="28">
        <f t="shared" si="28"/>
        <v>-8.804776844448943E-2</v>
      </c>
      <c r="G431" s="28">
        <f t="shared" si="29"/>
        <v>0.91195223155551053</v>
      </c>
    </row>
    <row r="432" spans="1:7" ht="15.75" customHeight="1" x14ac:dyDescent="0.2">
      <c r="A432" s="34">
        <f t="shared" si="33"/>
        <v>74</v>
      </c>
      <c r="B432" s="35" t="str">
        <f t="shared" si="33"/>
        <v>74-HAPUR</v>
      </c>
      <c r="C432" s="8">
        <f>[1]T5_PLAN_vs_PRFM_PS!D83</f>
        <v>30867</v>
      </c>
      <c r="D432" s="8">
        <f t="shared" si="34"/>
        <v>29917</v>
      </c>
      <c r="E432" s="8">
        <f t="shared" si="27"/>
        <v>-950</v>
      </c>
      <c r="F432" s="28">
        <f t="shared" si="28"/>
        <v>-3.077720542974698E-2</v>
      </c>
      <c r="G432" s="28">
        <f t="shared" si="29"/>
        <v>0.96922279457025307</v>
      </c>
    </row>
    <row r="433" spans="1:7" ht="15.75" customHeight="1" x14ac:dyDescent="0.2">
      <c r="A433" s="34">
        <f t="shared" si="33"/>
        <v>75</v>
      </c>
      <c r="B433" s="35" t="str">
        <f t="shared" si="33"/>
        <v>75-SHAMLI</v>
      </c>
      <c r="C433" s="8">
        <f>[1]T5_PLAN_vs_PRFM_PS!D84</f>
        <v>41354</v>
      </c>
      <c r="D433" s="8">
        <f t="shared" si="34"/>
        <v>39364</v>
      </c>
      <c r="E433" s="8">
        <f t="shared" si="27"/>
        <v>-1990</v>
      </c>
      <c r="F433" s="28">
        <f t="shared" si="28"/>
        <v>-4.8121100739952606E-2</v>
      </c>
      <c r="G433" s="28">
        <f t="shared" si="29"/>
        <v>0.95187889926004743</v>
      </c>
    </row>
    <row r="434" spans="1:7" ht="15.75" customHeight="1" x14ac:dyDescent="0.2">
      <c r="A434" s="34">
        <f t="shared" si="33"/>
        <v>0</v>
      </c>
      <c r="B434" s="22" t="str">
        <f t="shared" si="33"/>
        <v>TOTAL</v>
      </c>
      <c r="C434" s="16">
        <f>SUM(C359:C433)</f>
        <v>7619345</v>
      </c>
      <c r="D434" s="7">
        <f t="shared" si="34"/>
        <v>7117560</v>
      </c>
      <c r="E434" s="7">
        <f t="shared" si="27"/>
        <v>-501785</v>
      </c>
      <c r="F434" s="31">
        <f t="shared" si="28"/>
        <v>-6.5856710780257358E-2</v>
      </c>
      <c r="G434" s="31">
        <f t="shared" si="29"/>
        <v>0.93414328921974266</v>
      </c>
    </row>
    <row r="436" spans="1:7" ht="15.75" customHeight="1" x14ac:dyDescent="0.2">
      <c r="A436" s="4" t="s">
        <v>57</v>
      </c>
      <c r="B436" s="2"/>
      <c r="C436" s="2"/>
      <c r="D436" s="2"/>
      <c r="E436" s="2"/>
      <c r="F436" s="2"/>
      <c r="G436" s="2"/>
    </row>
    <row r="437" spans="1:7" ht="70.5" customHeight="1" x14ac:dyDescent="0.2">
      <c r="A437" s="5" t="s">
        <v>37</v>
      </c>
      <c r="B437" s="5" t="s">
        <v>38</v>
      </c>
      <c r="C437" s="5" t="s">
        <v>55</v>
      </c>
      <c r="D437" s="5" t="s">
        <v>48</v>
      </c>
      <c r="E437" s="5" t="s">
        <v>11</v>
      </c>
      <c r="F437" s="5" t="s">
        <v>49</v>
      </c>
      <c r="G437" s="5" t="s">
        <v>56</v>
      </c>
    </row>
    <row r="438" spans="1:7" ht="15.75" customHeight="1" x14ac:dyDescent="0.2">
      <c r="A438" s="5">
        <v>1</v>
      </c>
      <c r="B438" s="5">
        <v>2</v>
      </c>
      <c r="C438" s="5">
        <v>3</v>
      </c>
      <c r="D438" s="5">
        <v>4</v>
      </c>
      <c r="E438" s="5" t="s">
        <v>51</v>
      </c>
      <c r="F438" s="5">
        <v>6</v>
      </c>
      <c r="G438" s="5">
        <v>7</v>
      </c>
    </row>
    <row r="439" spans="1:7" ht="15.75" customHeight="1" x14ac:dyDescent="0.2">
      <c r="A439" s="34">
        <f t="shared" ref="A439:B454" si="35">A119</f>
        <v>1</v>
      </c>
      <c r="B439" s="35" t="str">
        <f t="shared" si="35"/>
        <v>01-AGRA</v>
      </c>
      <c r="C439" s="8">
        <f>[1]T5A_PLAN_vs_PRFM_UPS!D10+[1]T5B_PLAN_vs_PRFM_NCLP!D10</f>
        <v>40797</v>
      </c>
      <c r="D439" s="8">
        <f t="shared" ref="D439:D502" si="36">D279</f>
        <v>34743</v>
      </c>
      <c r="E439" s="8">
        <f t="shared" ref="E439:E514" si="37">D439-C439</f>
        <v>-6054</v>
      </c>
      <c r="F439" s="28">
        <f t="shared" ref="F439:F514" si="38">E439/C439</f>
        <v>-0.14839326421060373</v>
      </c>
      <c r="G439" s="28">
        <f t="shared" ref="G439:G514" si="39">D439/C439</f>
        <v>0.85160673578939627</v>
      </c>
    </row>
    <row r="440" spans="1:7" ht="15.75" customHeight="1" x14ac:dyDescent="0.2">
      <c r="A440" s="34">
        <f t="shared" si="35"/>
        <v>2</v>
      </c>
      <c r="B440" s="35" t="str">
        <f t="shared" si="35"/>
        <v>02-ALIGARH</v>
      </c>
      <c r="C440" s="8">
        <f>[1]T5A_PLAN_vs_PRFM_UPS!D11+[1]T5B_PLAN_vs_PRFM_NCLP!D11</f>
        <v>44916</v>
      </c>
      <c r="D440" s="8">
        <f t="shared" si="36"/>
        <v>47645</v>
      </c>
      <c r="E440" s="8">
        <f t="shared" si="37"/>
        <v>2729</v>
      </c>
      <c r="F440" s="28">
        <f t="shared" si="38"/>
        <v>6.0757859114792055E-2</v>
      </c>
      <c r="G440" s="28">
        <f t="shared" si="39"/>
        <v>1.0607578591147921</v>
      </c>
    </row>
    <row r="441" spans="1:7" ht="15.75" customHeight="1" x14ac:dyDescent="0.2">
      <c r="A441" s="34">
        <f t="shared" si="35"/>
        <v>3</v>
      </c>
      <c r="B441" s="35" t="str">
        <f t="shared" si="35"/>
        <v>03-ALLAHABAD</v>
      </c>
      <c r="C441" s="8">
        <f>[1]T5A_PLAN_vs_PRFM_UPS!D12+[1]T5B_PLAN_vs_PRFM_NCLP!D12</f>
        <v>91867</v>
      </c>
      <c r="D441" s="8">
        <f t="shared" si="36"/>
        <v>84907</v>
      </c>
      <c r="E441" s="8">
        <f t="shared" si="37"/>
        <v>-6960</v>
      </c>
      <c r="F441" s="28">
        <f t="shared" si="38"/>
        <v>-7.5761698977870176E-2</v>
      </c>
      <c r="G441" s="28">
        <f t="shared" si="39"/>
        <v>0.92423830102212978</v>
      </c>
    </row>
    <row r="442" spans="1:7" ht="15.75" customHeight="1" x14ac:dyDescent="0.2">
      <c r="A442" s="34">
        <f t="shared" si="35"/>
        <v>4</v>
      </c>
      <c r="B442" s="35" t="str">
        <f t="shared" si="35"/>
        <v>04-AMBEDKAR NAGAR</v>
      </c>
      <c r="C442" s="8">
        <f>[1]T5A_PLAN_vs_PRFM_UPS!D13+[1]T5B_PLAN_vs_PRFM_NCLP!D13</f>
        <v>41438</v>
      </c>
      <c r="D442" s="8">
        <f t="shared" si="36"/>
        <v>39878</v>
      </c>
      <c r="E442" s="8">
        <f t="shared" si="37"/>
        <v>-1560</v>
      </c>
      <c r="F442" s="28">
        <f t="shared" si="38"/>
        <v>-3.7646604565857424E-2</v>
      </c>
      <c r="G442" s="28">
        <f t="shared" si="39"/>
        <v>0.96235339543414256</v>
      </c>
    </row>
    <row r="443" spans="1:7" ht="15.75" customHeight="1" x14ac:dyDescent="0.2">
      <c r="A443" s="34">
        <f t="shared" si="35"/>
        <v>5</v>
      </c>
      <c r="B443" s="35" t="str">
        <f t="shared" si="35"/>
        <v>05-AURAIYA</v>
      </c>
      <c r="C443" s="8">
        <f>[1]T5A_PLAN_vs_PRFM_UPS!D14+[1]T5B_PLAN_vs_PRFM_NCLP!D14</f>
        <v>29412</v>
      </c>
      <c r="D443" s="8">
        <f t="shared" si="36"/>
        <v>26726</v>
      </c>
      <c r="E443" s="8">
        <f t="shared" si="37"/>
        <v>-2686</v>
      </c>
      <c r="F443" s="28">
        <f t="shared" si="38"/>
        <v>-9.1323269413844693E-2</v>
      </c>
      <c r="G443" s="28">
        <f t="shared" si="39"/>
        <v>0.90867673058615528</v>
      </c>
    </row>
    <row r="444" spans="1:7" ht="15.75" customHeight="1" x14ac:dyDescent="0.2">
      <c r="A444" s="34">
        <f t="shared" si="35"/>
        <v>6</v>
      </c>
      <c r="B444" s="35" t="str">
        <f t="shared" si="35"/>
        <v>06-AZAMGARH</v>
      </c>
      <c r="C444" s="8">
        <f>[1]T5A_PLAN_vs_PRFM_UPS!D15+[1]T5B_PLAN_vs_PRFM_NCLP!D15</f>
        <v>72974</v>
      </c>
      <c r="D444" s="8">
        <f t="shared" si="36"/>
        <v>64371</v>
      </c>
      <c r="E444" s="8">
        <f t="shared" si="37"/>
        <v>-8603</v>
      </c>
      <c r="F444" s="28">
        <f t="shared" si="38"/>
        <v>-0.11789130375202127</v>
      </c>
      <c r="G444" s="28">
        <f t="shared" si="39"/>
        <v>0.88210869624797872</v>
      </c>
    </row>
    <row r="445" spans="1:7" ht="15.75" customHeight="1" x14ac:dyDescent="0.2">
      <c r="A445" s="34">
        <f t="shared" si="35"/>
        <v>7</v>
      </c>
      <c r="B445" s="35" t="str">
        <f t="shared" si="35"/>
        <v>07-BADAUN</v>
      </c>
      <c r="C445" s="8">
        <f>[1]T5A_PLAN_vs_PRFM_UPS!D16+[1]T5B_PLAN_vs_PRFM_NCLP!D16</f>
        <v>40841</v>
      </c>
      <c r="D445" s="8">
        <f t="shared" si="36"/>
        <v>44173</v>
      </c>
      <c r="E445" s="8">
        <f t="shared" si="37"/>
        <v>3332</v>
      </c>
      <c r="F445" s="28">
        <f t="shared" si="38"/>
        <v>8.1584682059694921E-2</v>
      </c>
      <c r="G445" s="28">
        <f t="shared" si="39"/>
        <v>1.0815846820596948</v>
      </c>
    </row>
    <row r="446" spans="1:7" ht="15.75" customHeight="1" x14ac:dyDescent="0.2">
      <c r="A446" s="34">
        <f t="shared" si="35"/>
        <v>8</v>
      </c>
      <c r="B446" s="35" t="str">
        <f t="shared" si="35"/>
        <v>08-BAGHPAT</v>
      </c>
      <c r="C446" s="8">
        <f>[1]T5A_PLAN_vs_PRFM_UPS!D17+[1]T5B_PLAN_vs_PRFM_NCLP!D17</f>
        <v>21264</v>
      </c>
      <c r="D446" s="8">
        <f t="shared" si="36"/>
        <v>19776</v>
      </c>
      <c r="E446" s="8">
        <f t="shared" si="37"/>
        <v>-1488</v>
      </c>
      <c r="F446" s="28">
        <f t="shared" si="38"/>
        <v>-6.9977426636568849E-2</v>
      </c>
      <c r="G446" s="28">
        <f t="shared" si="39"/>
        <v>0.93002257336343119</v>
      </c>
    </row>
    <row r="447" spans="1:7" ht="15.75" customHeight="1" x14ac:dyDescent="0.2">
      <c r="A447" s="34">
        <f t="shared" si="35"/>
        <v>9</v>
      </c>
      <c r="B447" s="35" t="str">
        <f t="shared" si="35"/>
        <v>09-BAHRAICH</v>
      </c>
      <c r="C447" s="8">
        <f>[1]T5A_PLAN_vs_PRFM_UPS!D18+[1]T5B_PLAN_vs_PRFM_NCLP!D18</f>
        <v>69527</v>
      </c>
      <c r="D447" s="8">
        <f t="shared" si="36"/>
        <v>62546</v>
      </c>
      <c r="E447" s="8">
        <f t="shared" si="37"/>
        <v>-6981</v>
      </c>
      <c r="F447" s="28">
        <f t="shared" si="38"/>
        <v>-0.10040703611546593</v>
      </c>
      <c r="G447" s="28">
        <f t="shared" si="39"/>
        <v>0.89959296388453402</v>
      </c>
    </row>
    <row r="448" spans="1:7" ht="15.75" customHeight="1" x14ac:dyDescent="0.2">
      <c r="A448" s="34">
        <f t="shared" si="35"/>
        <v>10</v>
      </c>
      <c r="B448" s="35" t="str">
        <f t="shared" si="35"/>
        <v>10-BALLIA</v>
      </c>
      <c r="C448" s="8">
        <f>[1]T5A_PLAN_vs_PRFM_UPS!D19+[1]T5B_PLAN_vs_PRFM_NCLP!D19</f>
        <v>49619</v>
      </c>
      <c r="D448" s="8">
        <f t="shared" si="36"/>
        <v>51869</v>
      </c>
      <c r="E448" s="8">
        <f t="shared" si="37"/>
        <v>2250</v>
      </c>
      <c r="F448" s="28">
        <f t="shared" si="38"/>
        <v>4.5345532961164073E-2</v>
      </c>
      <c r="G448" s="28">
        <f t="shared" si="39"/>
        <v>1.0453455329611641</v>
      </c>
    </row>
    <row r="449" spans="1:7" ht="15.75" customHeight="1" x14ac:dyDescent="0.2">
      <c r="A449" s="34">
        <f t="shared" si="35"/>
        <v>11</v>
      </c>
      <c r="B449" s="35" t="str">
        <f t="shared" si="35"/>
        <v>11-BALRAMPUR</v>
      </c>
      <c r="C449" s="8">
        <f>[1]T5A_PLAN_vs_PRFM_UPS!D20+[1]T5B_PLAN_vs_PRFM_NCLP!D20</f>
        <v>37499</v>
      </c>
      <c r="D449" s="8">
        <f t="shared" si="36"/>
        <v>38501</v>
      </c>
      <c r="E449" s="8">
        <f t="shared" si="37"/>
        <v>1002</v>
      </c>
      <c r="F449" s="28">
        <f t="shared" si="38"/>
        <v>2.6720712552334727E-2</v>
      </c>
      <c r="G449" s="28">
        <f t="shared" si="39"/>
        <v>1.0267207125523348</v>
      </c>
    </row>
    <row r="450" spans="1:7" ht="15.75" customHeight="1" x14ac:dyDescent="0.2">
      <c r="A450" s="34">
        <f t="shared" si="35"/>
        <v>12</v>
      </c>
      <c r="B450" s="35" t="str">
        <f t="shared" si="35"/>
        <v>12-BANDA</v>
      </c>
      <c r="C450" s="8">
        <f>[1]T5A_PLAN_vs_PRFM_UPS!D21+[1]T5B_PLAN_vs_PRFM_NCLP!D21</f>
        <v>49090</v>
      </c>
      <c r="D450" s="8">
        <f t="shared" si="36"/>
        <v>40063</v>
      </c>
      <c r="E450" s="8">
        <f t="shared" si="37"/>
        <v>-9027</v>
      </c>
      <c r="F450" s="28">
        <f t="shared" si="38"/>
        <v>-0.18388673864330821</v>
      </c>
      <c r="G450" s="28">
        <f t="shared" si="39"/>
        <v>0.81611326135669182</v>
      </c>
    </row>
    <row r="451" spans="1:7" ht="15.75" customHeight="1" x14ac:dyDescent="0.2">
      <c r="A451" s="34">
        <f t="shared" si="35"/>
        <v>13</v>
      </c>
      <c r="B451" s="35" t="str">
        <f t="shared" si="35"/>
        <v>13-BARABANKI</v>
      </c>
      <c r="C451" s="8">
        <f>[1]T5A_PLAN_vs_PRFM_UPS!D22+[1]T5B_PLAN_vs_PRFM_NCLP!D22</f>
        <v>53244</v>
      </c>
      <c r="D451" s="8">
        <f t="shared" si="36"/>
        <v>76995</v>
      </c>
      <c r="E451" s="8">
        <f t="shared" si="37"/>
        <v>23751</v>
      </c>
      <c r="F451" s="28">
        <f t="shared" si="38"/>
        <v>0.44607843137254904</v>
      </c>
      <c r="G451" s="28">
        <f t="shared" si="39"/>
        <v>1.446078431372549</v>
      </c>
    </row>
    <row r="452" spans="1:7" ht="15.75" customHeight="1" x14ac:dyDescent="0.2">
      <c r="A452" s="34">
        <f t="shared" si="35"/>
        <v>14</v>
      </c>
      <c r="B452" s="35" t="str">
        <f t="shared" si="35"/>
        <v>14-BAREILY</v>
      </c>
      <c r="C452" s="8">
        <f>[1]T5A_PLAN_vs_PRFM_UPS!D23+[1]T5B_PLAN_vs_PRFM_NCLP!D23</f>
        <v>58796</v>
      </c>
      <c r="D452" s="8">
        <f t="shared" si="36"/>
        <v>54252</v>
      </c>
      <c r="E452" s="8">
        <f t="shared" si="37"/>
        <v>-4544</v>
      </c>
      <c r="F452" s="28">
        <f t="shared" si="38"/>
        <v>-7.7284168991087823E-2</v>
      </c>
      <c r="G452" s="28">
        <f t="shared" si="39"/>
        <v>0.92271583100891219</v>
      </c>
    </row>
    <row r="453" spans="1:7" ht="15.75" customHeight="1" x14ac:dyDescent="0.2">
      <c r="A453" s="34">
        <f t="shared" si="35"/>
        <v>15</v>
      </c>
      <c r="B453" s="35" t="str">
        <f t="shared" si="35"/>
        <v>15-BASTI</v>
      </c>
      <c r="C453" s="8">
        <f>[1]T5A_PLAN_vs_PRFM_UPS!D24+[1]T5B_PLAN_vs_PRFM_NCLP!D24</f>
        <v>47861</v>
      </c>
      <c r="D453" s="8">
        <f t="shared" si="36"/>
        <v>43818</v>
      </c>
      <c r="E453" s="8">
        <f t="shared" si="37"/>
        <v>-4043</v>
      </c>
      <c r="F453" s="28">
        <f t="shared" si="38"/>
        <v>-8.4473788679718345E-2</v>
      </c>
      <c r="G453" s="28">
        <f t="shared" si="39"/>
        <v>0.91552621132028167</v>
      </c>
    </row>
    <row r="454" spans="1:7" ht="15.75" customHeight="1" x14ac:dyDescent="0.2">
      <c r="A454" s="34">
        <f t="shared" si="35"/>
        <v>16</v>
      </c>
      <c r="B454" s="35" t="str">
        <f t="shared" si="35"/>
        <v>16-BHADOHI</v>
      </c>
      <c r="C454" s="8">
        <f>[1]T5A_PLAN_vs_PRFM_UPS!D25+[1]T5B_PLAN_vs_PRFM_NCLP!D25</f>
        <v>27367</v>
      </c>
      <c r="D454" s="8">
        <f t="shared" si="36"/>
        <v>27023</v>
      </c>
      <c r="E454" s="8">
        <f t="shared" si="37"/>
        <v>-344</v>
      </c>
      <c r="F454" s="28">
        <f t="shared" si="38"/>
        <v>-1.2569883436255345E-2</v>
      </c>
      <c r="G454" s="28">
        <f t="shared" si="39"/>
        <v>0.98743011656374469</v>
      </c>
    </row>
    <row r="455" spans="1:7" ht="15.75" customHeight="1" x14ac:dyDescent="0.2">
      <c r="A455" s="34">
        <f t="shared" ref="A455:B470" si="40">A135</f>
        <v>17</v>
      </c>
      <c r="B455" s="35" t="str">
        <f t="shared" si="40"/>
        <v>17-BIJNOUR</v>
      </c>
      <c r="C455" s="8">
        <f>[1]T5A_PLAN_vs_PRFM_UPS!D26+[1]T5B_PLAN_vs_PRFM_NCLP!D26</f>
        <v>62819</v>
      </c>
      <c r="D455" s="8">
        <f t="shared" si="36"/>
        <v>56801</v>
      </c>
      <c r="E455" s="8">
        <f t="shared" si="37"/>
        <v>-6018</v>
      </c>
      <c r="F455" s="28">
        <f t="shared" si="38"/>
        <v>-9.5799041691208078E-2</v>
      </c>
      <c r="G455" s="28">
        <f t="shared" si="39"/>
        <v>0.90420095830879188</v>
      </c>
    </row>
    <row r="456" spans="1:7" ht="15.75" customHeight="1" x14ac:dyDescent="0.2">
      <c r="A456" s="34">
        <f t="shared" si="40"/>
        <v>18</v>
      </c>
      <c r="B456" s="35" t="str">
        <f t="shared" si="40"/>
        <v>18-BULANDSHAHAR</v>
      </c>
      <c r="C456" s="8">
        <f>[1]T5A_PLAN_vs_PRFM_UPS!D27+[1]T5B_PLAN_vs_PRFM_NCLP!D27</f>
        <v>61382</v>
      </c>
      <c r="D456" s="8">
        <f t="shared" si="36"/>
        <v>45345</v>
      </c>
      <c r="E456" s="8">
        <f t="shared" si="37"/>
        <v>-16037</v>
      </c>
      <c r="F456" s="28">
        <f t="shared" si="38"/>
        <v>-0.26126551757844318</v>
      </c>
      <c r="G456" s="28">
        <f t="shared" si="39"/>
        <v>0.73873448242155682</v>
      </c>
    </row>
    <row r="457" spans="1:7" ht="15.75" customHeight="1" x14ac:dyDescent="0.2">
      <c r="A457" s="34">
        <f t="shared" si="40"/>
        <v>19</v>
      </c>
      <c r="B457" s="35" t="str">
        <f t="shared" si="40"/>
        <v>19-CHANDAULI</v>
      </c>
      <c r="C457" s="8">
        <f>[1]T5A_PLAN_vs_PRFM_UPS!D28+[1]T5B_PLAN_vs_PRFM_NCLP!D28</f>
        <v>47128</v>
      </c>
      <c r="D457" s="8">
        <f t="shared" si="36"/>
        <v>59113</v>
      </c>
      <c r="E457" s="8">
        <f t="shared" si="37"/>
        <v>11985</v>
      </c>
      <c r="F457" s="28">
        <f t="shared" si="38"/>
        <v>0.25430741809539975</v>
      </c>
      <c r="G457" s="28">
        <f t="shared" si="39"/>
        <v>1.2543074180953997</v>
      </c>
    </row>
    <row r="458" spans="1:7" ht="15.75" customHeight="1" x14ac:dyDescent="0.2">
      <c r="A458" s="34">
        <f t="shared" si="40"/>
        <v>20</v>
      </c>
      <c r="B458" s="35" t="str">
        <f t="shared" si="40"/>
        <v>20-CHITRAKOOT</v>
      </c>
      <c r="C458" s="8">
        <f>[1]T5A_PLAN_vs_PRFM_UPS!D29+[1]T5B_PLAN_vs_PRFM_NCLP!D29</f>
        <v>32383</v>
      </c>
      <c r="D458" s="8">
        <f t="shared" si="36"/>
        <v>30259</v>
      </c>
      <c r="E458" s="8">
        <f t="shared" si="37"/>
        <v>-2124</v>
      </c>
      <c r="F458" s="28">
        <f t="shared" si="38"/>
        <v>-6.5589970046011803E-2</v>
      </c>
      <c r="G458" s="28">
        <f t="shared" si="39"/>
        <v>0.93441002995398825</v>
      </c>
    </row>
    <row r="459" spans="1:7" ht="15.75" customHeight="1" x14ac:dyDescent="0.2">
      <c r="A459" s="34">
        <f t="shared" si="40"/>
        <v>21</v>
      </c>
      <c r="B459" s="35" t="str">
        <f t="shared" si="40"/>
        <v>21-AMETHI</v>
      </c>
      <c r="C459" s="8">
        <f>[1]T5A_PLAN_vs_PRFM_UPS!D30+[1]T5B_PLAN_vs_PRFM_NCLP!D30</f>
        <v>30084</v>
      </c>
      <c r="D459" s="8">
        <f t="shared" si="36"/>
        <v>27717</v>
      </c>
      <c r="E459" s="8">
        <f t="shared" si="37"/>
        <v>-2367</v>
      </c>
      <c r="F459" s="28">
        <f t="shared" si="38"/>
        <v>-7.8679696848823297E-2</v>
      </c>
      <c r="G459" s="28">
        <f t="shared" si="39"/>
        <v>0.92132030315117674</v>
      </c>
    </row>
    <row r="460" spans="1:7" ht="15.75" customHeight="1" x14ac:dyDescent="0.2">
      <c r="A460" s="34">
        <f t="shared" si="40"/>
        <v>22</v>
      </c>
      <c r="B460" s="35" t="str">
        <f t="shared" si="40"/>
        <v>22-DEORIA</v>
      </c>
      <c r="C460" s="8">
        <f>[1]T5A_PLAN_vs_PRFM_UPS!D31+[1]T5B_PLAN_vs_PRFM_NCLP!D31</f>
        <v>59661</v>
      </c>
      <c r="D460" s="8">
        <f t="shared" si="36"/>
        <v>51957</v>
      </c>
      <c r="E460" s="8">
        <f t="shared" si="37"/>
        <v>-7704</v>
      </c>
      <c r="F460" s="28">
        <f t="shared" si="38"/>
        <v>-0.12912958213908585</v>
      </c>
      <c r="G460" s="28">
        <f t="shared" si="39"/>
        <v>0.87087041786091413</v>
      </c>
    </row>
    <row r="461" spans="1:7" ht="15.75" customHeight="1" x14ac:dyDescent="0.2">
      <c r="A461" s="34">
        <f t="shared" si="40"/>
        <v>23</v>
      </c>
      <c r="B461" s="35" t="str">
        <f t="shared" si="40"/>
        <v>23-ETAH</v>
      </c>
      <c r="C461" s="8">
        <f>[1]T5A_PLAN_vs_PRFM_UPS!D32+[1]T5B_PLAN_vs_PRFM_NCLP!D32</f>
        <v>29460</v>
      </c>
      <c r="D461" s="8">
        <f t="shared" si="36"/>
        <v>27055</v>
      </c>
      <c r="E461" s="8">
        <f t="shared" si="37"/>
        <v>-2405</v>
      </c>
      <c r="F461" s="28">
        <f t="shared" si="38"/>
        <v>-8.1636116768499661E-2</v>
      </c>
      <c r="G461" s="28">
        <f t="shared" si="39"/>
        <v>0.91836388323150031</v>
      </c>
    </row>
    <row r="462" spans="1:7" ht="15.75" customHeight="1" x14ac:dyDescent="0.2">
      <c r="A462" s="34">
        <f t="shared" si="40"/>
        <v>24</v>
      </c>
      <c r="B462" s="35" t="str">
        <f t="shared" si="40"/>
        <v>24-FAIZABAD</v>
      </c>
      <c r="C462" s="8">
        <f>[1]T5A_PLAN_vs_PRFM_UPS!D33+[1]T5B_PLAN_vs_PRFM_NCLP!D33</f>
        <v>46408</v>
      </c>
      <c r="D462" s="8">
        <f t="shared" si="36"/>
        <v>42603</v>
      </c>
      <c r="E462" s="8">
        <f t="shared" si="37"/>
        <v>-3805</v>
      </c>
      <c r="F462" s="28">
        <f t="shared" si="38"/>
        <v>-8.1990174107912428E-2</v>
      </c>
      <c r="G462" s="28">
        <f t="shared" si="39"/>
        <v>0.91800982589208757</v>
      </c>
    </row>
    <row r="463" spans="1:7" ht="15.75" customHeight="1" x14ac:dyDescent="0.2">
      <c r="A463" s="34">
        <f t="shared" si="40"/>
        <v>25</v>
      </c>
      <c r="B463" s="35" t="str">
        <f t="shared" si="40"/>
        <v>25-FARRUKHABAD</v>
      </c>
      <c r="C463" s="8">
        <f>[1]T5A_PLAN_vs_PRFM_UPS!D34+[1]T5B_PLAN_vs_PRFM_NCLP!D34</f>
        <v>36985</v>
      </c>
      <c r="D463" s="8">
        <f t="shared" si="36"/>
        <v>33608</v>
      </c>
      <c r="E463" s="8">
        <f t="shared" si="37"/>
        <v>-3377</v>
      </c>
      <c r="F463" s="28">
        <f t="shared" si="38"/>
        <v>-9.13072867378667E-2</v>
      </c>
      <c r="G463" s="28">
        <f t="shared" si="39"/>
        <v>0.9086927132621333</v>
      </c>
    </row>
    <row r="464" spans="1:7" ht="15.75" customHeight="1" x14ac:dyDescent="0.2">
      <c r="A464" s="34">
        <f t="shared" si="40"/>
        <v>26</v>
      </c>
      <c r="B464" s="35" t="str">
        <f t="shared" si="40"/>
        <v>26-FATEHPUR</v>
      </c>
      <c r="C464" s="8">
        <f>[1]T5A_PLAN_vs_PRFM_UPS!D35+[1]T5B_PLAN_vs_PRFM_NCLP!D35</f>
        <v>52015</v>
      </c>
      <c r="D464" s="8">
        <f t="shared" si="36"/>
        <v>50480</v>
      </c>
      <c r="E464" s="8">
        <f t="shared" si="37"/>
        <v>-1535</v>
      </c>
      <c r="F464" s="28">
        <f t="shared" si="38"/>
        <v>-2.9510718062097471E-2</v>
      </c>
      <c r="G464" s="28">
        <f t="shared" si="39"/>
        <v>0.97048928193790251</v>
      </c>
    </row>
    <row r="465" spans="1:7" ht="15.75" customHeight="1" x14ac:dyDescent="0.2">
      <c r="A465" s="34">
        <f t="shared" si="40"/>
        <v>27</v>
      </c>
      <c r="B465" s="35" t="str">
        <f t="shared" si="40"/>
        <v>27-FIROZABAD</v>
      </c>
      <c r="C465" s="8">
        <f>[1]T5A_PLAN_vs_PRFM_UPS!D36+[1]T5B_PLAN_vs_PRFM_NCLP!D36</f>
        <v>30988</v>
      </c>
      <c r="D465" s="8">
        <f t="shared" si="36"/>
        <v>20328</v>
      </c>
      <c r="E465" s="8">
        <f t="shared" si="37"/>
        <v>-10660</v>
      </c>
      <c r="F465" s="28">
        <f t="shared" si="38"/>
        <v>-0.3440041306312121</v>
      </c>
      <c r="G465" s="28">
        <f t="shared" si="39"/>
        <v>0.65599586936878795</v>
      </c>
    </row>
    <row r="466" spans="1:7" ht="15.75" customHeight="1" x14ac:dyDescent="0.2">
      <c r="A466" s="34">
        <f t="shared" si="40"/>
        <v>28</v>
      </c>
      <c r="B466" s="35" t="str">
        <f t="shared" si="40"/>
        <v>28-G.B. NAGAR</v>
      </c>
      <c r="C466" s="8">
        <f>[1]T5A_PLAN_vs_PRFM_UPS!D37+[1]T5B_PLAN_vs_PRFM_NCLP!D37</f>
        <v>19088</v>
      </c>
      <c r="D466" s="8">
        <f t="shared" si="36"/>
        <v>19353</v>
      </c>
      <c r="E466" s="8">
        <f t="shared" si="37"/>
        <v>265</v>
      </c>
      <c r="F466" s="28">
        <f t="shared" si="38"/>
        <v>1.3883067896060352E-2</v>
      </c>
      <c r="G466" s="28">
        <f t="shared" si="39"/>
        <v>1.0138830678960604</v>
      </c>
    </row>
    <row r="467" spans="1:7" ht="15.75" customHeight="1" x14ac:dyDescent="0.2">
      <c r="A467" s="34">
        <f t="shared" si="40"/>
        <v>29</v>
      </c>
      <c r="B467" s="35" t="str">
        <f t="shared" si="40"/>
        <v>29-GHAZIPUR</v>
      </c>
      <c r="C467" s="8">
        <f>[1]T5A_PLAN_vs_PRFM_UPS!D38+[1]T5B_PLAN_vs_PRFM_NCLP!D38</f>
        <v>58572</v>
      </c>
      <c r="D467" s="8">
        <f t="shared" si="36"/>
        <v>53593</v>
      </c>
      <c r="E467" s="8">
        <f t="shared" si="37"/>
        <v>-4979</v>
      </c>
      <c r="F467" s="28">
        <f t="shared" si="38"/>
        <v>-8.5006487741583009E-2</v>
      </c>
      <c r="G467" s="28">
        <f t="shared" si="39"/>
        <v>0.91499351225841696</v>
      </c>
    </row>
    <row r="468" spans="1:7" ht="15.75" customHeight="1" x14ac:dyDescent="0.2">
      <c r="A468" s="34">
        <f t="shared" si="40"/>
        <v>30</v>
      </c>
      <c r="B468" s="35" t="str">
        <f t="shared" si="40"/>
        <v>30-GHAZIYABAD</v>
      </c>
      <c r="C468" s="8">
        <f>[1]T5A_PLAN_vs_PRFM_UPS!D39+[1]T5B_PLAN_vs_PRFM_NCLP!D39</f>
        <v>17732</v>
      </c>
      <c r="D468" s="8">
        <f t="shared" si="36"/>
        <v>19834</v>
      </c>
      <c r="E468" s="8">
        <f t="shared" si="37"/>
        <v>2102</v>
      </c>
      <c r="F468" s="28">
        <f t="shared" si="38"/>
        <v>0.11854274757500564</v>
      </c>
      <c r="G468" s="28">
        <f t="shared" si="39"/>
        <v>1.1185427475750056</v>
      </c>
    </row>
    <row r="469" spans="1:7" ht="15.75" customHeight="1" x14ac:dyDescent="0.2">
      <c r="A469" s="34">
        <f t="shared" si="40"/>
        <v>31</v>
      </c>
      <c r="B469" s="35" t="str">
        <f t="shared" si="40"/>
        <v>31-GONDA</v>
      </c>
      <c r="C469" s="8">
        <f>[1]T5A_PLAN_vs_PRFM_UPS!D40+[1]T5B_PLAN_vs_PRFM_NCLP!D40</f>
        <v>56620</v>
      </c>
      <c r="D469" s="8">
        <f t="shared" si="36"/>
        <v>49805</v>
      </c>
      <c r="E469" s="8">
        <f t="shared" si="37"/>
        <v>-6815</v>
      </c>
      <c r="F469" s="28">
        <f t="shared" si="38"/>
        <v>-0.12036382903567644</v>
      </c>
      <c r="G469" s="28">
        <f t="shared" si="39"/>
        <v>0.87963617096432356</v>
      </c>
    </row>
    <row r="470" spans="1:7" ht="15.75" customHeight="1" x14ac:dyDescent="0.2">
      <c r="A470" s="34">
        <f t="shared" si="40"/>
        <v>32</v>
      </c>
      <c r="B470" s="35" t="str">
        <f t="shared" si="40"/>
        <v>32-GORAKHPUR</v>
      </c>
      <c r="C470" s="8">
        <f>[1]T5A_PLAN_vs_PRFM_UPS!D41+[1]T5B_PLAN_vs_PRFM_NCLP!D41</f>
        <v>63871</v>
      </c>
      <c r="D470" s="8">
        <f t="shared" si="36"/>
        <v>65604</v>
      </c>
      <c r="E470" s="8">
        <f t="shared" si="37"/>
        <v>1733</v>
      </c>
      <c r="F470" s="28">
        <f t="shared" si="38"/>
        <v>2.7132814579386575E-2</v>
      </c>
      <c r="G470" s="28">
        <f t="shared" si="39"/>
        <v>1.0271328145793865</v>
      </c>
    </row>
    <row r="471" spans="1:7" ht="15.75" customHeight="1" x14ac:dyDescent="0.2">
      <c r="A471" s="34">
        <f t="shared" ref="A471:B486" si="41">A151</f>
        <v>33</v>
      </c>
      <c r="B471" s="35" t="str">
        <f t="shared" si="41"/>
        <v>33-HAMEERPUR</v>
      </c>
      <c r="C471" s="8">
        <f>[1]T5A_PLAN_vs_PRFM_UPS!D42+[1]T5B_PLAN_vs_PRFM_NCLP!D42</f>
        <v>25687</v>
      </c>
      <c r="D471" s="8">
        <f t="shared" si="36"/>
        <v>23274</v>
      </c>
      <c r="E471" s="8">
        <f t="shared" si="37"/>
        <v>-2413</v>
      </c>
      <c r="F471" s="28">
        <f t="shared" si="38"/>
        <v>-9.3938568147311871E-2</v>
      </c>
      <c r="G471" s="28">
        <f t="shared" si="39"/>
        <v>0.90606143185268817</v>
      </c>
    </row>
    <row r="472" spans="1:7" ht="15.75" customHeight="1" x14ac:dyDescent="0.2">
      <c r="A472" s="34">
        <f t="shared" si="41"/>
        <v>34</v>
      </c>
      <c r="B472" s="35" t="str">
        <f t="shared" si="41"/>
        <v>34-HARDOI</v>
      </c>
      <c r="C472" s="8">
        <f>[1]T5A_PLAN_vs_PRFM_UPS!D43+[1]T5B_PLAN_vs_PRFM_NCLP!D43</f>
        <v>87157</v>
      </c>
      <c r="D472" s="8">
        <f t="shared" si="36"/>
        <v>79903</v>
      </c>
      <c r="E472" s="8">
        <f t="shared" si="37"/>
        <v>-7254</v>
      </c>
      <c r="F472" s="28">
        <f t="shared" si="38"/>
        <v>-8.3229115274734103E-2</v>
      </c>
      <c r="G472" s="28">
        <f t="shared" si="39"/>
        <v>0.91677088472526591</v>
      </c>
    </row>
    <row r="473" spans="1:7" ht="15.75" customHeight="1" x14ac:dyDescent="0.2">
      <c r="A473" s="34">
        <f t="shared" si="41"/>
        <v>35</v>
      </c>
      <c r="B473" s="35" t="str">
        <f t="shared" si="41"/>
        <v>35-HATHRAS</v>
      </c>
      <c r="C473" s="8">
        <f>[1]T5A_PLAN_vs_PRFM_UPS!D44+[1]T5B_PLAN_vs_PRFM_NCLP!D44</f>
        <v>25219</v>
      </c>
      <c r="D473" s="8">
        <f t="shared" si="36"/>
        <v>22609</v>
      </c>
      <c r="E473" s="8">
        <f t="shared" si="37"/>
        <v>-2610</v>
      </c>
      <c r="F473" s="28">
        <f t="shared" si="38"/>
        <v>-0.10349339783496569</v>
      </c>
      <c r="G473" s="28">
        <f t="shared" si="39"/>
        <v>0.89650660216503431</v>
      </c>
    </row>
    <row r="474" spans="1:7" ht="15.75" customHeight="1" x14ac:dyDescent="0.2">
      <c r="A474" s="34">
        <f t="shared" si="41"/>
        <v>36</v>
      </c>
      <c r="B474" s="35" t="str">
        <f t="shared" si="41"/>
        <v>36-ITAWAH</v>
      </c>
      <c r="C474" s="8">
        <f>[1]T5A_PLAN_vs_PRFM_UPS!D45+[1]T5B_PLAN_vs_PRFM_NCLP!D45</f>
        <v>30709</v>
      </c>
      <c r="D474" s="8">
        <f t="shared" si="36"/>
        <v>27875</v>
      </c>
      <c r="E474" s="8">
        <f t="shared" si="37"/>
        <v>-2834</v>
      </c>
      <c r="F474" s="28">
        <f t="shared" si="38"/>
        <v>-9.2285649158227234E-2</v>
      </c>
      <c r="G474" s="28">
        <f t="shared" si="39"/>
        <v>0.90771435084177277</v>
      </c>
    </row>
    <row r="475" spans="1:7" ht="15.75" customHeight="1" x14ac:dyDescent="0.2">
      <c r="A475" s="34">
        <f t="shared" si="41"/>
        <v>37</v>
      </c>
      <c r="B475" s="35" t="str">
        <f t="shared" si="41"/>
        <v>37-J.P. NAGAR</v>
      </c>
      <c r="C475" s="8">
        <f>[1]T5A_PLAN_vs_PRFM_UPS!D46+[1]T5B_PLAN_vs_PRFM_NCLP!D46</f>
        <v>27473</v>
      </c>
      <c r="D475" s="8">
        <f t="shared" si="36"/>
        <v>27461</v>
      </c>
      <c r="E475" s="8">
        <f t="shared" si="37"/>
        <v>-12</v>
      </c>
      <c r="F475" s="28">
        <f t="shared" si="38"/>
        <v>-4.3679248716922068E-4</v>
      </c>
      <c r="G475" s="28">
        <f t="shared" si="39"/>
        <v>0.99956320751283079</v>
      </c>
    </row>
    <row r="476" spans="1:7" ht="15.75" customHeight="1" x14ac:dyDescent="0.2">
      <c r="A476" s="34">
        <f t="shared" si="41"/>
        <v>38</v>
      </c>
      <c r="B476" s="35" t="str">
        <f t="shared" si="41"/>
        <v>38-JALAUN</v>
      </c>
      <c r="C476" s="8">
        <f>[1]T5A_PLAN_vs_PRFM_UPS!D47+[1]T5B_PLAN_vs_PRFM_NCLP!D47</f>
        <v>29562</v>
      </c>
      <c r="D476" s="8">
        <f t="shared" si="36"/>
        <v>25922</v>
      </c>
      <c r="E476" s="8">
        <f t="shared" si="37"/>
        <v>-3640</v>
      </c>
      <c r="F476" s="28">
        <f t="shared" si="38"/>
        <v>-0.12313104661389622</v>
      </c>
      <c r="G476" s="28">
        <f t="shared" si="39"/>
        <v>0.87686895338610382</v>
      </c>
    </row>
    <row r="477" spans="1:7" ht="15.75" customHeight="1" x14ac:dyDescent="0.2">
      <c r="A477" s="34">
        <f t="shared" si="41"/>
        <v>39</v>
      </c>
      <c r="B477" s="35" t="str">
        <f t="shared" si="41"/>
        <v>39-JAUNPUR</v>
      </c>
      <c r="C477" s="8">
        <f>[1]T5A_PLAN_vs_PRFM_UPS!D48+[1]T5B_PLAN_vs_PRFM_NCLP!D48</f>
        <v>88014</v>
      </c>
      <c r="D477" s="8">
        <f t="shared" si="36"/>
        <v>72933</v>
      </c>
      <c r="E477" s="8">
        <f t="shared" si="37"/>
        <v>-15081</v>
      </c>
      <c r="F477" s="28">
        <f t="shared" si="38"/>
        <v>-0.17134774013225168</v>
      </c>
      <c r="G477" s="28">
        <f t="shared" si="39"/>
        <v>0.82865225986774826</v>
      </c>
    </row>
    <row r="478" spans="1:7" ht="15.75" customHeight="1" x14ac:dyDescent="0.2">
      <c r="A478" s="34">
        <f t="shared" si="41"/>
        <v>40</v>
      </c>
      <c r="B478" s="35" t="str">
        <f t="shared" si="41"/>
        <v>40-JHANSI</v>
      </c>
      <c r="C478" s="8">
        <f>[1]T5A_PLAN_vs_PRFM_UPS!D49+[1]T5B_PLAN_vs_PRFM_NCLP!D49</f>
        <v>30780</v>
      </c>
      <c r="D478" s="8">
        <f t="shared" si="36"/>
        <v>30464</v>
      </c>
      <c r="E478" s="8">
        <f t="shared" si="37"/>
        <v>-316</v>
      </c>
      <c r="F478" s="28">
        <f t="shared" si="38"/>
        <v>-1.0266406757634829E-2</v>
      </c>
      <c r="G478" s="28">
        <f t="shared" si="39"/>
        <v>0.98973359324236521</v>
      </c>
    </row>
    <row r="479" spans="1:7" ht="15.75" customHeight="1" x14ac:dyDescent="0.2">
      <c r="A479" s="34">
        <f t="shared" si="41"/>
        <v>41</v>
      </c>
      <c r="B479" s="35" t="str">
        <f t="shared" si="41"/>
        <v>41-KANNAUJ</v>
      </c>
      <c r="C479" s="8">
        <f>[1]T5A_PLAN_vs_PRFM_UPS!D50+[1]T5B_PLAN_vs_PRFM_NCLP!D50</f>
        <v>32962</v>
      </c>
      <c r="D479" s="8">
        <f t="shared" si="36"/>
        <v>33761</v>
      </c>
      <c r="E479" s="8">
        <f t="shared" si="37"/>
        <v>799</v>
      </c>
      <c r="F479" s="28">
        <f t="shared" si="38"/>
        <v>2.424003397852072E-2</v>
      </c>
      <c r="G479" s="28">
        <f t="shared" si="39"/>
        <v>1.0242400339785207</v>
      </c>
    </row>
    <row r="480" spans="1:7" ht="15.75" customHeight="1" x14ac:dyDescent="0.2">
      <c r="A480" s="34">
        <f t="shared" si="41"/>
        <v>42</v>
      </c>
      <c r="B480" s="35" t="str">
        <f t="shared" si="41"/>
        <v>42-KANPUR DEHAT</v>
      </c>
      <c r="C480" s="8">
        <f>[1]T5A_PLAN_vs_PRFM_UPS!D51+[1]T5B_PLAN_vs_PRFM_NCLP!D51</f>
        <v>29319</v>
      </c>
      <c r="D480" s="8">
        <f t="shared" si="36"/>
        <v>29689</v>
      </c>
      <c r="E480" s="8">
        <f t="shared" si="37"/>
        <v>370</v>
      </c>
      <c r="F480" s="28">
        <f t="shared" si="38"/>
        <v>1.2619802858214809E-2</v>
      </c>
      <c r="G480" s="28">
        <f t="shared" si="39"/>
        <v>1.0126198028582147</v>
      </c>
    </row>
    <row r="481" spans="1:7" ht="15.75" customHeight="1" x14ac:dyDescent="0.2">
      <c r="A481" s="34">
        <f t="shared" si="41"/>
        <v>43</v>
      </c>
      <c r="B481" s="35" t="str">
        <f t="shared" si="41"/>
        <v>43-KANPUR NAGAR</v>
      </c>
      <c r="C481" s="8">
        <f>[1]T5A_PLAN_vs_PRFM_UPS!D52+[1]T5B_PLAN_vs_PRFM_NCLP!D52</f>
        <v>39970</v>
      </c>
      <c r="D481" s="8">
        <f t="shared" si="36"/>
        <v>36267</v>
      </c>
      <c r="E481" s="8">
        <f t="shared" si="37"/>
        <v>-3703</v>
      </c>
      <c r="F481" s="28">
        <f t="shared" si="38"/>
        <v>-9.2644483362521887E-2</v>
      </c>
      <c r="G481" s="28">
        <f t="shared" si="39"/>
        <v>0.90735551663747815</v>
      </c>
    </row>
    <row r="482" spans="1:7" ht="15.75" customHeight="1" x14ac:dyDescent="0.2">
      <c r="A482" s="34">
        <f t="shared" si="41"/>
        <v>44</v>
      </c>
      <c r="B482" s="35" t="str">
        <f t="shared" si="41"/>
        <v>44-KAAS GANJ</v>
      </c>
      <c r="C482" s="8">
        <f>[1]T5A_PLAN_vs_PRFM_UPS!D53+[1]T5B_PLAN_vs_PRFM_NCLP!D53</f>
        <v>23728</v>
      </c>
      <c r="D482" s="8">
        <f t="shared" si="36"/>
        <v>22691</v>
      </c>
      <c r="E482" s="8">
        <f t="shared" si="37"/>
        <v>-1037</v>
      </c>
      <c r="F482" s="28">
        <f t="shared" si="38"/>
        <v>-4.3703641267700606E-2</v>
      </c>
      <c r="G482" s="28">
        <f t="shared" si="39"/>
        <v>0.95629635873229935</v>
      </c>
    </row>
    <row r="483" spans="1:7" ht="15.75" customHeight="1" x14ac:dyDescent="0.2">
      <c r="A483" s="34">
        <f t="shared" si="41"/>
        <v>45</v>
      </c>
      <c r="B483" s="35" t="str">
        <f t="shared" si="41"/>
        <v>45-KAUSHAMBI</v>
      </c>
      <c r="C483" s="8">
        <f>[1]T5A_PLAN_vs_PRFM_UPS!D54+[1]T5B_PLAN_vs_PRFM_NCLP!D54</f>
        <v>28027</v>
      </c>
      <c r="D483" s="8">
        <f t="shared" si="36"/>
        <v>25987</v>
      </c>
      <c r="E483" s="8">
        <f t="shared" si="37"/>
        <v>-2040</v>
      </c>
      <c r="F483" s="28">
        <f t="shared" si="38"/>
        <v>-7.2786955435829734E-2</v>
      </c>
      <c r="G483" s="28">
        <f t="shared" si="39"/>
        <v>0.92721304456417031</v>
      </c>
    </row>
    <row r="484" spans="1:7" ht="15.75" customHeight="1" x14ac:dyDescent="0.2">
      <c r="A484" s="34">
        <f t="shared" si="41"/>
        <v>46</v>
      </c>
      <c r="B484" s="35" t="str">
        <f t="shared" si="41"/>
        <v>46-KUSHINAGAR</v>
      </c>
      <c r="C484" s="8">
        <f>[1]T5A_PLAN_vs_PRFM_UPS!D55+[1]T5B_PLAN_vs_PRFM_NCLP!D55</f>
        <v>58728</v>
      </c>
      <c r="D484" s="8">
        <f t="shared" si="36"/>
        <v>49822</v>
      </c>
      <c r="E484" s="8">
        <f t="shared" si="37"/>
        <v>-8906</v>
      </c>
      <c r="F484" s="28">
        <f t="shared" si="38"/>
        <v>-0.15164827680152568</v>
      </c>
      <c r="G484" s="28">
        <f t="shared" si="39"/>
        <v>0.84835172319847429</v>
      </c>
    </row>
    <row r="485" spans="1:7" ht="15.75" customHeight="1" x14ac:dyDescent="0.2">
      <c r="A485" s="34">
        <f t="shared" si="41"/>
        <v>47</v>
      </c>
      <c r="B485" s="35" t="str">
        <f t="shared" si="41"/>
        <v>47-LAKHIMPUR KHERI</v>
      </c>
      <c r="C485" s="8">
        <f>[1]T5A_PLAN_vs_PRFM_UPS!D56+[1]T5B_PLAN_vs_PRFM_NCLP!D56</f>
        <v>95115</v>
      </c>
      <c r="D485" s="8">
        <f t="shared" si="36"/>
        <v>107676</v>
      </c>
      <c r="E485" s="8">
        <f t="shared" si="37"/>
        <v>12561</v>
      </c>
      <c r="F485" s="28">
        <f t="shared" si="38"/>
        <v>0.13206118908689482</v>
      </c>
      <c r="G485" s="28">
        <f t="shared" si="39"/>
        <v>1.1320611890868948</v>
      </c>
    </row>
    <row r="486" spans="1:7" ht="15.75" customHeight="1" x14ac:dyDescent="0.2">
      <c r="A486" s="34">
        <f t="shared" si="41"/>
        <v>48</v>
      </c>
      <c r="B486" s="35" t="str">
        <f t="shared" si="41"/>
        <v>48-LALITPUR</v>
      </c>
      <c r="C486" s="8">
        <f>[1]T5A_PLAN_vs_PRFM_UPS!D57+[1]T5B_PLAN_vs_PRFM_NCLP!D57</f>
        <v>31816</v>
      </c>
      <c r="D486" s="8">
        <f t="shared" si="36"/>
        <v>29451</v>
      </c>
      <c r="E486" s="8">
        <f t="shared" si="37"/>
        <v>-2365</v>
      </c>
      <c r="F486" s="28">
        <f t="shared" si="38"/>
        <v>-7.4333668594417909E-2</v>
      </c>
      <c r="G486" s="28">
        <f t="shared" si="39"/>
        <v>0.92566633140558208</v>
      </c>
    </row>
    <row r="487" spans="1:7" ht="15.75" customHeight="1" x14ac:dyDescent="0.2">
      <c r="A487" s="34">
        <f t="shared" ref="A487:B502" si="42">A167</f>
        <v>49</v>
      </c>
      <c r="B487" s="35" t="str">
        <f t="shared" si="42"/>
        <v>49-LUCKNOW</v>
      </c>
      <c r="C487" s="8">
        <f>[1]T5A_PLAN_vs_PRFM_UPS!D58+[1]T5B_PLAN_vs_PRFM_NCLP!D58</f>
        <v>46150</v>
      </c>
      <c r="D487" s="8">
        <f t="shared" si="36"/>
        <v>45118</v>
      </c>
      <c r="E487" s="8">
        <f t="shared" si="37"/>
        <v>-1032</v>
      </c>
      <c r="F487" s="28">
        <f t="shared" si="38"/>
        <v>-2.2361863488624054E-2</v>
      </c>
      <c r="G487" s="28">
        <f t="shared" si="39"/>
        <v>0.97763813651137599</v>
      </c>
    </row>
    <row r="488" spans="1:7" ht="15.75" customHeight="1" x14ac:dyDescent="0.2">
      <c r="A488" s="34">
        <f t="shared" si="42"/>
        <v>50</v>
      </c>
      <c r="B488" s="35" t="str">
        <f t="shared" si="42"/>
        <v>50-MAHOBA</v>
      </c>
      <c r="C488" s="8">
        <f>[1]T5A_PLAN_vs_PRFM_UPS!D59+[1]T5B_PLAN_vs_PRFM_NCLP!D59</f>
        <v>25629</v>
      </c>
      <c r="D488" s="8">
        <f t="shared" si="36"/>
        <v>20485</v>
      </c>
      <c r="E488" s="8">
        <f t="shared" si="37"/>
        <v>-5144</v>
      </c>
      <c r="F488" s="28">
        <f t="shared" si="38"/>
        <v>-0.20071013305240157</v>
      </c>
      <c r="G488" s="28">
        <f t="shared" si="39"/>
        <v>0.7992898669475984</v>
      </c>
    </row>
    <row r="489" spans="1:7" ht="15.75" customHeight="1" x14ac:dyDescent="0.2">
      <c r="A489" s="34">
        <f t="shared" si="42"/>
        <v>51</v>
      </c>
      <c r="B489" s="35" t="str">
        <f t="shared" si="42"/>
        <v>51-MAHRAJGANJ</v>
      </c>
      <c r="C489" s="8">
        <f>[1]T5A_PLAN_vs_PRFM_UPS!D60+[1]T5B_PLAN_vs_PRFM_NCLP!D60</f>
        <v>47396</v>
      </c>
      <c r="D489" s="8">
        <f t="shared" si="36"/>
        <v>42633</v>
      </c>
      <c r="E489" s="8">
        <f t="shared" si="37"/>
        <v>-4763</v>
      </c>
      <c r="F489" s="28">
        <f t="shared" si="38"/>
        <v>-0.10049371254958224</v>
      </c>
      <c r="G489" s="28">
        <f t="shared" si="39"/>
        <v>0.89950628745041772</v>
      </c>
    </row>
    <row r="490" spans="1:7" ht="15.75" customHeight="1" x14ac:dyDescent="0.2">
      <c r="A490" s="34">
        <f t="shared" si="42"/>
        <v>52</v>
      </c>
      <c r="B490" s="35" t="str">
        <f t="shared" si="42"/>
        <v>52-MAINPURI</v>
      </c>
      <c r="C490" s="8">
        <f>[1]T5A_PLAN_vs_PRFM_UPS!D61+[1]T5B_PLAN_vs_PRFM_NCLP!D61</f>
        <v>26561</v>
      </c>
      <c r="D490" s="8">
        <f t="shared" si="36"/>
        <v>21855</v>
      </c>
      <c r="E490" s="8">
        <f t="shared" si="37"/>
        <v>-4706</v>
      </c>
      <c r="F490" s="28">
        <f t="shared" si="38"/>
        <v>-0.17717706411656187</v>
      </c>
      <c r="G490" s="28">
        <f t="shared" si="39"/>
        <v>0.82282293588343813</v>
      </c>
    </row>
    <row r="491" spans="1:7" ht="15.75" customHeight="1" x14ac:dyDescent="0.2">
      <c r="A491" s="34">
        <f t="shared" si="42"/>
        <v>53</v>
      </c>
      <c r="B491" s="35" t="str">
        <f t="shared" si="42"/>
        <v>53-MATHURA</v>
      </c>
      <c r="C491" s="8">
        <f>[1]T5A_PLAN_vs_PRFM_UPS!D62+[1]T5B_PLAN_vs_PRFM_NCLP!D62</f>
        <v>32910</v>
      </c>
      <c r="D491" s="8">
        <f t="shared" si="36"/>
        <v>30877</v>
      </c>
      <c r="E491" s="8">
        <f t="shared" si="37"/>
        <v>-2033</v>
      </c>
      <c r="F491" s="28">
        <f t="shared" si="38"/>
        <v>-6.1774536615010638E-2</v>
      </c>
      <c r="G491" s="28">
        <f t="shared" si="39"/>
        <v>0.93822546338498936</v>
      </c>
    </row>
    <row r="492" spans="1:7" ht="15.75" customHeight="1" x14ac:dyDescent="0.2">
      <c r="A492" s="34">
        <f t="shared" si="42"/>
        <v>54</v>
      </c>
      <c r="B492" s="35" t="str">
        <f t="shared" si="42"/>
        <v>54-MAU</v>
      </c>
      <c r="C492" s="8">
        <f>[1]T5A_PLAN_vs_PRFM_UPS!D63+[1]T5B_PLAN_vs_PRFM_NCLP!D63</f>
        <v>43478</v>
      </c>
      <c r="D492" s="8">
        <f t="shared" si="36"/>
        <v>39913</v>
      </c>
      <c r="E492" s="8">
        <f t="shared" si="37"/>
        <v>-3565</v>
      </c>
      <c r="F492" s="28">
        <f t="shared" si="38"/>
        <v>-8.1995491972951834E-2</v>
      </c>
      <c r="G492" s="28">
        <f t="shared" si="39"/>
        <v>0.91800450802704814</v>
      </c>
    </row>
    <row r="493" spans="1:7" ht="15.75" customHeight="1" x14ac:dyDescent="0.2">
      <c r="A493" s="34">
        <f t="shared" si="42"/>
        <v>55</v>
      </c>
      <c r="B493" s="35" t="str">
        <f t="shared" si="42"/>
        <v>55-MEERUT</v>
      </c>
      <c r="C493" s="8">
        <f>[1]T5A_PLAN_vs_PRFM_UPS!D64+[1]T5B_PLAN_vs_PRFM_NCLP!D64</f>
        <v>39017</v>
      </c>
      <c r="D493" s="8">
        <f t="shared" si="36"/>
        <v>39468</v>
      </c>
      <c r="E493" s="8">
        <f t="shared" si="37"/>
        <v>451</v>
      </c>
      <c r="F493" s="28">
        <f t="shared" si="38"/>
        <v>1.1559063997744572E-2</v>
      </c>
      <c r="G493" s="28">
        <f t="shared" si="39"/>
        <v>1.0115590639977445</v>
      </c>
    </row>
    <row r="494" spans="1:7" ht="15.75" customHeight="1" x14ac:dyDescent="0.2">
      <c r="A494" s="34">
        <f t="shared" si="42"/>
        <v>56</v>
      </c>
      <c r="B494" s="35" t="str">
        <f t="shared" si="42"/>
        <v>56-MIRZAPUR</v>
      </c>
      <c r="C494" s="8">
        <f>[1]T5A_PLAN_vs_PRFM_UPS!D65+[1]T5B_PLAN_vs_PRFM_NCLP!D65</f>
        <v>59749</v>
      </c>
      <c r="D494" s="8">
        <f t="shared" si="36"/>
        <v>50764</v>
      </c>
      <c r="E494" s="8">
        <f t="shared" si="37"/>
        <v>-8985</v>
      </c>
      <c r="F494" s="28">
        <f t="shared" si="38"/>
        <v>-0.15037908584244089</v>
      </c>
      <c r="G494" s="28">
        <f t="shared" si="39"/>
        <v>0.84962091415755914</v>
      </c>
    </row>
    <row r="495" spans="1:7" ht="15.75" customHeight="1" x14ac:dyDescent="0.2">
      <c r="A495" s="34">
        <f t="shared" si="42"/>
        <v>57</v>
      </c>
      <c r="B495" s="35" t="str">
        <f t="shared" si="42"/>
        <v>57-MORADABAD</v>
      </c>
      <c r="C495" s="8">
        <f>[1]T5A_PLAN_vs_PRFM_UPS!D66+[1]T5B_PLAN_vs_PRFM_NCLP!D66</f>
        <v>37506</v>
      </c>
      <c r="D495" s="8">
        <f t="shared" si="36"/>
        <v>33907</v>
      </c>
      <c r="E495" s="8">
        <f t="shared" si="37"/>
        <v>-3599</v>
      </c>
      <c r="F495" s="28">
        <f t="shared" si="38"/>
        <v>-9.5957980056524284E-2</v>
      </c>
      <c r="G495" s="28">
        <f t="shared" si="39"/>
        <v>0.90404201994347566</v>
      </c>
    </row>
    <row r="496" spans="1:7" ht="15.75" customHeight="1" x14ac:dyDescent="0.2">
      <c r="A496" s="34">
        <f t="shared" si="42"/>
        <v>58</v>
      </c>
      <c r="B496" s="35" t="str">
        <f t="shared" si="42"/>
        <v>58-MUZAFFARNAGAR</v>
      </c>
      <c r="C496" s="8">
        <f>[1]T5A_PLAN_vs_PRFM_UPS!D67+[1]T5B_PLAN_vs_PRFM_NCLP!D67</f>
        <v>22492</v>
      </c>
      <c r="D496" s="8">
        <f t="shared" si="36"/>
        <v>44409</v>
      </c>
      <c r="E496" s="8">
        <f t="shared" si="37"/>
        <v>21917</v>
      </c>
      <c r="F496" s="28">
        <f t="shared" si="38"/>
        <v>0.97443535479281518</v>
      </c>
      <c r="G496" s="28">
        <f t="shared" si="39"/>
        <v>1.9744353547928153</v>
      </c>
    </row>
    <row r="497" spans="1:7" ht="15.75" customHeight="1" x14ac:dyDescent="0.2">
      <c r="A497" s="34">
        <f t="shared" si="42"/>
        <v>59</v>
      </c>
      <c r="B497" s="35" t="str">
        <f t="shared" si="42"/>
        <v>59-PILIBHIT</v>
      </c>
      <c r="C497" s="8">
        <f>[1]T5A_PLAN_vs_PRFM_UPS!D68+[1]T5B_PLAN_vs_PRFM_NCLP!D68</f>
        <v>35209</v>
      </c>
      <c r="D497" s="8">
        <f t="shared" si="36"/>
        <v>32625</v>
      </c>
      <c r="E497" s="8">
        <f t="shared" si="37"/>
        <v>-2584</v>
      </c>
      <c r="F497" s="28">
        <f t="shared" si="38"/>
        <v>-7.3390326337016101E-2</v>
      </c>
      <c r="G497" s="28">
        <f t="shared" si="39"/>
        <v>0.92660967366298386</v>
      </c>
    </row>
    <row r="498" spans="1:7" ht="15.75" customHeight="1" x14ac:dyDescent="0.2">
      <c r="A498" s="34">
        <f t="shared" si="42"/>
        <v>60</v>
      </c>
      <c r="B498" s="35" t="str">
        <f t="shared" si="42"/>
        <v>60-PRATAPGARH</v>
      </c>
      <c r="C498" s="8">
        <f>[1]T5A_PLAN_vs_PRFM_UPS!D69+[1]T5B_PLAN_vs_PRFM_NCLP!D69</f>
        <v>65102</v>
      </c>
      <c r="D498" s="8">
        <f t="shared" si="36"/>
        <v>57942</v>
      </c>
      <c r="E498" s="8">
        <f t="shared" si="37"/>
        <v>-7160</v>
      </c>
      <c r="F498" s="28">
        <f t="shared" si="38"/>
        <v>-0.10998126017633866</v>
      </c>
      <c r="G498" s="28">
        <f t="shared" si="39"/>
        <v>0.89001873982366131</v>
      </c>
    </row>
    <row r="499" spans="1:7" ht="15.75" customHeight="1" x14ac:dyDescent="0.2">
      <c r="A499" s="34">
        <f t="shared" si="42"/>
        <v>61</v>
      </c>
      <c r="B499" s="35" t="str">
        <f t="shared" si="42"/>
        <v>61-RAI BAREILY</v>
      </c>
      <c r="C499" s="8">
        <f>[1]T5A_PLAN_vs_PRFM_UPS!D70+[1]T5B_PLAN_vs_PRFM_NCLP!D70</f>
        <v>49859</v>
      </c>
      <c r="D499" s="8">
        <f t="shared" si="36"/>
        <v>47379</v>
      </c>
      <c r="E499" s="8">
        <f t="shared" si="37"/>
        <v>-2480</v>
      </c>
      <c r="F499" s="28">
        <f t="shared" si="38"/>
        <v>-4.9740267554503698E-2</v>
      </c>
      <c r="G499" s="28">
        <f t="shared" si="39"/>
        <v>0.95025973244549633</v>
      </c>
    </row>
    <row r="500" spans="1:7" ht="15.75" customHeight="1" x14ac:dyDescent="0.2">
      <c r="A500" s="34">
        <f t="shared" si="42"/>
        <v>62</v>
      </c>
      <c r="B500" s="35" t="str">
        <f t="shared" si="42"/>
        <v>62-RAMPUR</v>
      </c>
      <c r="C500" s="8">
        <f>[1]T5A_PLAN_vs_PRFM_UPS!D71+[1]T5B_PLAN_vs_PRFM_NCLP!D71</f>
        <v>32795</v>
      </c>
      <c r="D500" s="8">
        <f t="shared" si="36"/>
        <v>30084</v>
      </c>
      <c r="E500" s="8">
        <f t="shared" si="37"/>
        <v>-2711</v>
      </c>
      <c r="F500" s="28">
        <f t="shared" si="38"/>
        <v>-8.2665040402500375E-2</v>
      </c>
      <c r="G500" s="28">
        <f t="shared" si="39"/>
        <v>0.91733495959749967</v>
      </c>
    </row>
    <row r="501" spans="1:7" ht="15.75" customHeight="1" x14ac:dyDescent="0.2">
      <c r="A501" s="34">
        <f t="shared" si="42"/>
        <v>63</v>
      </c>
      <c r="B501" s="35" t="str">
        <f t="shared" si="42"/>
        <v>63-SAHARANPUR</v>
      </c>
      <c r="C501" s="8">
        <f>[1]T5A_PLAN_vs_PRFM_UPS!D72+[1]T5B_PLAN_vs_PRFM_NCLP!D72</f>
        <v>48390</v>
      </c>
      <c r="D501" s="8">
        <f t="shared" si="36"/>
        <v>44082</v>
      </c>
      <c r="E501" s="8">
        <f t="shared" si="37"/>
        <v>-4308</v>
      </c>
      <c r="F501" s="28">
        <f t="shared" si="38"/>
        <v>-8.9026658400495964E-2</v>
      </c>
      <c r="G501" s="28">
        <f t="shared" si="39"/>
        <v>0.91097334159950405</v>
      </c>
    </row>
    <row r="502" spans="1:7" ht="15.75" customHeight="1" x14ac:dyDescent="0.2">
      <c r="A502" s="34">
        <f t="shared" si="42"/>
        <v>64</v>
      </c>
      <c r="B502" s="35" t="str">
        <f t="shared" si="42"/>
        <v>64-SANTKABIR NAGAR</v>
      </c>
      <c r="C502" s="8">
        <f>[1]T5A_PLAN_vs_PRFM_UPS!D73+[1]T5B_PLAN_vs_PRFM_NCLP!D73</f>
        <v>30480</v>
      </c>
      <c r="D502" s="8">
        <f t="shared" si="36"/>
        <v>27429</v>
      </c>
      <c r="E502" s="8">
        <f t="shared" si="37"/>
        <v>-3051</v>
      </c>
      <c r="F502" s="28">
        <f t="shared" si="38"/>
        <v>-0.10009842519685039</v>
      </c>
      <c r="G502" s="28">
        <f t="shared" si="39"/>
        <v>0.89990157480314958</v>
      </c>
    </row>
    <row r="503" spans="1:7" ht="15.75" customHeight="1" x14ac:dyDescent="0.2">
      <c r="A503" s="34">
        <f t="shared" ref="A503:B514" si="43">A183</f>
        <v>65</v>
      </c>
      <c r="B503" s="35" t="str">
        <f t="shared" si="43"/>
        <v>65-SHAHJAHANPUR</v>
      </c>
      <c r="C503" s="8">
        <f>[1]T5A_PLAN_vs_PRFM_UPS!D74+[1]T5B_PLAN_vs_PRFM_NCLP!D74</f>
        <v>63067</v>
      </c>
      <c r="D503" s="8">
        <f t="shared" ref="D503:D514" si="44">D343</f>
        <v>57929</v>
      </c>
      <c r="E503" s="8">
        <f t="shared" si="37"/>
        <v>-5138</v>
      </c>
      <c r="F503" s="28">
        <f t="shared" si="38"/>
        <v>-8.1468914012082394E-2</v>
      </c>
      <c r="G503" s="28">
        <f t="shared" si="39"/>
        <v>0.91853108598791766</v>
      </c>
    </row>
    <row r="504" spans="1:7" ht="15.75" customHeight="1" x14ac:dyDescent="0.2">
      <c r="A504" s="34">
        <f t="shared" si="43"/>
        <v>66</v>
      </c>
      <c r="B504" s="35" t="str">
        <f t="shared" si="43"/>
        <v>66-SHRAWASTI</v>
      </c>
      <c r="C504" s="8">
        <f>[1]T5A_PLAN_vs_PRFM_UPS!D75+[1]T5B_PLAN_vs_PRFM_NCLP!D75</f>
        <v>19916</v>
      </c>
      <c r="D504" s="8">
        <f t="shared" si="44"/>
        <v>17923</v>
      </c>
      <c r="E504" s="8">
        <f t="shared" si="37"/>
        <v>-1993</v>
      </c>
      <c r="F504" s="28">
        <f t="shared" si="38"/>
        <v>-0.10007029524000803</v>
      </c>
      <c r="G504" s="28">
        <f t="shared" si="39"/>
        <v>0.89992970475999201</v>
      </c>
    </row>
    <row r="505" spans="1:7" ht="15.75" customHeight="1" x14ac:dyDescent="0.2">
      <c r="A505" s="34">
        <f t="shared" si="43"/>
        <v>67</v>
      </c>
      <c r="B505" s="35" t="str">
        <f t="shared" si="43"/>
        <v>67-SIDDHARTHNAGAR</v>
      </c>
      <c r="C505" s="8">
        <f>[1]T5A_PLAN_vs_PRFM_UPS!D76+[1]T5B_PLAN_vs_PRFM_NCLP!D76</f>
        <v>56537</v>
      </c>
      <c r="D505" s="8">
        <f t="shared" si="44"/>
        <v>43650</v>
      </c>
      <c r="E505" s="8">
        <f t="shared" si="37"/>
        <v>-12887</v>
      </c>
      <c r="F505" s="28">
        <f t="shared" si="38"/>
        <v>-0.22793922563984648</v>
      </c>
      <c r="G505" s="28">
        <f t="shared" si="39"/>
        <v>0.77206077436015352</v>
      </c>
    </row>
    <row r="506" spans="1:7" ht="15.75" customHeight="1" x14ac:dyDescent="0.2">
      <c r="A506" s="34">
        <f t="shared" si="43"/>
        <v>68</v>
      </c>
      <c r="B506" s="35" t="str">
        <f t="shared" si="43"/>
        <v>68-SITAPUR</v>
      </c>
      <c r="C506" s="8">
        <f>[1]T5A_PLAN_vs_PRFM_UPS!D77+[1]T5B_PLAN_vs_PRFM_NCLP!D77</f>
        <v>87377</v>
      </c>
      <c r="D506" s="8">
        <f t="shared" si="44"/>
        <v>87320</v>
      </c>
      <c r="E506" s="8">
        <f t="shared" si="37"/>
        <v>-57</v>
      </c>
      <c r="F506" s="28">
        <f t="shared" si="38"/>
        <v>-6.52345582933724E-4</v>
      </c>
      <c r="G506" s="28">
        <f t="shared" si="39"/>
        <v>0.9993476544170663</v>
      </c>
    </row>
    <row r="507" spans="1:7" ht="15.75" customHeight="1" x14ac:dyDescent="0.2">
      <c r="A507" s="34">
        <f t="shared" si="43"/>
        <v>69</v>
      </c>
      <c r="B507" s="35" t="str">
        <f t="shared" si="43"/>
        <v>69-SONBHADRA</v>
      </c>
      <c r="C507" s="8">
        <f>[1]T5A_PLAN_vs_PRFM_UPS!D78+[1]T5B_PLAN_vs_PRFM_NCLP!D78</f>
        <v>48877</v>
      </c>
      <c r="D507" s="8">
        <f t="shared" si="44"/>
        <v>44233</v>
      </c>
      <c r="E507" s="8">
        <f t="shared" si="37"/>
        <v>-4644</v>
      </c>
      <c r="F507" s="28">
        <f t="shared" si="38"/>
        <v>-9.5014014771774041E-2</v>
      </c>
      <c r="G507" s="28">
        <f t="shared" si="39"/>
        <v>0.90498598522822593</v>
      </c>
    </row>
    <row r="508" spans="1:7" ht="15.75" customHeight="1" x14ac:dyDescent="0.2">
      <c r="A508" s="34">
        <f t="shared" si="43"/>
        <v>70</v>
      </c>
      <c r="B508" s="35" t="str">
        <f t="shared" si="43"/>
        <v>70-SULTANPUR</v>
      </c>
      <c r="C508" s="8">
        <f>[1]T5A_PLAN_vs_PRFM_UPS!D79+[1]T5B_PLAN_vs_PRFM_NCLP!D79</f>
        <v>58487</v>
      </c>
      <c r="D508" s="8">
        <f t="shared" si="44"/>
        <v>51491</v>
      </c>
      <c r="E508" s="8">
        <f t="shared" si="37"/>
        <v>-6996</v>
      </c>
      <c r="F508" s="28">
        <f t="shared" si="38"/>
        <v>-0.1196163249952981</v>
      </c>
      <c r="G508" s="28">
        <f t="shared" si="39"/>
        <v>0.88038367500470194</v>
      </c>
    </row>
    <row r="509" spans="1:7" ht="15.75" customHeight="1" x14ac:dyDescent="0.2">
      <c r="A509" s="34">
        <f t="shared" si="43"/>
        <v>71</v>
      </c>
      <c r="B509" s="35" t="str">
        <f t="shared" si="43"/>
        <v>71-UNNAO</v>
      </c>
      <c r="C509" s="8">
        <f>[1]T5A_PLAN_vs_PRFM_UPS!D80+[1]T5B_PLAN_vs_PRFM_NCLP!D80</f>
        <v>48687</v>
      </c>
      <c r="D509" s="8">
        <f t="shared" si="44"/>
        <v>45209</v>
      </c>
      <c r="E509" s="8">
        <f t="shared" si="37"/>
        <v>-3478</v>
      </c>
      <c r="F509" s="28">
        <f t="shared" si="38"/>
        <v>-7.1435906915603753E-2</v>
      </c>
      <c r="G509" s="28">
        <f t="shared" si="39"/>
        <v>0.92856409308439625</v>
      </c>
    </row>
    <row r="510" spans="1:7" ht="15.75" customHeight="1" x14ac:dyDescent="0.2">
      <c r="A510" s="34">
        <f t="shared" si="43"/>
        <v>72</v>
      </c>
      <c r="B510" s="35" t="str">
        <f t="shared" si="43"/>
        <v>72-VARANASI</v>
      </c>
      <c r="C510" s="8">
        <f>[1]T5A_PLAN_vs_PRFM_UPS!D81+[1]T5B_PLAN_vs_PRFM_NCLP!D81</f>
        <v>52840</v>
      </c>
      <c r="D510" s="8">
        <f t="shared" si="44"/>
        <v>54266</v>
      </c>
      <c r="E510" s="8">
        <f t="shared" si="37"/>
        <v>1426</v>
      </c>
      <c r="F510" s="28">
        <f t="shared" si="38"/>
        <v>2.6987130961392884E-2</v>
      </c>
      <c r="G510" s="28">
        <f t="shared" si="39"/>
        <v>1.0269871309613929</v>
      </c>
    </row>
    <row r="511" spans="1:7" ht="15.75" customHeight="1" x14ac:dyDescent="0.2">
      <c r="A511" s="34">
        <f t="shared" si="43"/>
        <v>73</v>
      </c>
      <c r="B511" s="35" t="str">
        <f t="shared" si="43"/>
        <v>73-SAMBHAL</v>
      </c>
      <c r="C511" s="8">
        <f>[1]T5A_PLAN_vs_PRFM_UPS!D82+[1]T5B_PLAN_vs_PRFM_NCLP!D82</f>
        <v>39779</v>
      </c>
      <c r="D511" s="8">
        <f t="shared" si="44"/>
        <v>35444</v>
      </c>
      <c r="E511" s="8">
        <f t="shared" si="37"/>
        <v>-4335</v>
      </c>
      <c r="F511" s="28">
        <f t="shared" si="38"/>
        <v>-0.10897709846904145</v>
      </c>
      <c r="G511" s="28">
        <f t="shared" si="39"/>
        <v>0.89102290153095853</v>
      </c>
    </row>
    <row r="512" spans="1:7" ht="15.75" customHeight="1" x14ac:dyDescent="0.2">
      <c r="A512" s="34">
        <f t="shared" si="43"/>
        <v>74</v>
      </c>
      <c r="B512" s="35" t="str">
        <f t="shared" si="43"/>
        <v>74-HAPUR</v>
      </c>
      <c r="C512" s="8">
        <f>[1]T5A_PLAN_vs_PRFM_UPS!D83+[1]T5B_PLAN_vs_PRFM_NCLP!D83</f>
        <v>16986</v>
      </c>
      <c r="D512" s="8">
        <f t="shared" si="44"/>
        <v>16155</v>
      </c>
      <c r="E512" s="8">
        <f t="shared" si="37"/>
        <v>-831</v>
      </c>
      <c r="F512" s="28">
        <f t="shared" si="38"/>
        <v>-4.8922642175909574E-2</v>
      </c>
      <c r="G512" s="28">
        <f t="shared" si="39"/>
        <v>0.95107735782409042</v>
      </c>
    </row>
    <row r="513" spans="1:7" ht="15.75" customHeight="1" x14ac:dyDescent="0.2">
      <c r="A513" s="34">
        <f t="shared" si="43"/>
        <v>75</v>
      </c>
      <c r="B513" s="35" t="str">
        <f t="shared" si="43"/>
        <v>75-SHAMLI</v>
      </c>
      <c r="C513" s="8">
        <f>[1]T5A_PLAN_vs_PRFM_UPS!D84+[1]T5B_PLAN_vs_PRFM_NCLP!D84</f>
        <v>17622</v>
      </c>
      <c r="D513" s="8">
        <f t="shared" si="44"/>
        <v>16394</v>
      </c>
      <c r="E513" s="8">
        <f t="shared" si="37"/>
        <v>-1228</v>
      </c>
      <c r="F513" s="28">
        <f t="shared" si="38"/>
        <v>-6.9685620247418006E-2</v>
      </c>
      <c r="G513" s="28">
        <f t="shared" si="39"/>
        <v>0.93031437975258202</v>
      </c>
    </row>
    <row r="514" spans="1:7" ht="15.75" customHeight="1" x14ac:dyDescent="0.2">
      <c r="A514" s="34">
        <f t="shared" si="43"/>
        <v>0</v>
      </c>
      <c r="B514" s="22" t="str">
        <f t="shared" si="43"/>
        <v>TOTAL</v>
      </c>
      <c r="C514" s="16">
        <f>SUM(C439:C513)</f>
        <v>3318872</v>
      </c>
      <c r="D514" s="7">
        <f t="shared" si="44"/>
        <v>3132659</v>
      </c>
      <c r="E514" s="7">
        <f t="shared" si="37"/>
        <v>-186213</v>
      </c>
      <c r="F514" s="31">
        <f t="shared" si="38"/>
        <v>-5.6107315979646098E-2</v>
      </c>
      <c r="G514" s="31">
        <f t="shared" si="39"/>
        <v>0.94389268402035387</v>
      </c>
    </row>
    <row r="516" spans="1:7" ht="15.75" customHeight="1" x14ac:dyDescent="0.2">
      <c r="A516" s="4" t="s">
        <v>58</v>
      </c>
      <c r="B516" s="2"/>
      <c r="C516" s="2"/>
      <c r="D516" s="2"/>
      <c r="E516" s="2"/>
    </row>
    <row r="517" spans="1:7" ht="69.75" customHeight="1" x14ac:dyDescent="0.2">
      <c r="A517" s="5" t="s">
        <v>59</v>
      </c>
      <c r="B517" s="5" t="s">
        <v>60</v>
      </c>
      <c r="C517" s="5" t="s">
        <v>61</v>
      </c>
      <c r="D517" s="5" t="s">
        <v>62</v>
      </c>
      <c r="E517" s="5" t="s">
        <v>63</v>
      </c>
    </row>
    <row r="518" spans="1:7" ht="15.75" customHeight="1" x14ac:dyDescent="0.2">
      <c r="A518" s="5">
        <v>1</v>
      </c>
      <c r="B518" s="5">
        <v>2</v>
      </c>
      <c r="C518" s="5">
        <v>3</v>
      </c>
      <c r="D518" s="5">
        <v>4</v>
      </c>
      <c r="E518" s="5">
        <v>5</v>
      </c>
    </row>
    <row r="519" spans="1:7" ht="15.75" customHeight="1" x14ac:dyDescent="0.2">
      <c r="A519" s="26">
        <f t="shared" ref="A519:B534" si="45">A39</f>
        <v>1</v>
      </c>
      <c r="B519" s="27" t="str">
        <f t="shared" si="45"/>
        <v>01-AGRA</v>
      </c>
      <c r="C519" s="8">
        <f>[1]T5_PLAN_vs_PRFM_PS!F10+[1]T5A_PLAN_vs_PRFM_UPS!F10+[1]T5B_PLAN_vs_PRFM_NCLP!F10</f>
        <v>29747272</v>
      </c>
      <c r="D519" s="8">
        <f>'[1]AT4_enrolment vs availed_PY'!T10+'[1]AT4A_enrolment vs availed_UPY'!T10</f>
        <v>25829222</v>
      </c>
      <c r="E519" s="36">
        <f t="shared" ref="E519:E594" si="46">D519/C519</f>
        <v>0.8682887627477236</v>
      </c>
    </row>
    <row r="520" spans="1:7" ht="15.75" customHeight="1" x14ac:dyDescent="0.2">
      <c r="A520" s="26">
        <f t="shared" si="45"/>
        <v>2</v>
      </c>
      <c r="B520" s="27" t="str">
        <f t="shared" si="45"/>
        <v>02-ALIGARH</v>
      </c>
      <c r="C520" s="8">
        <f>[1]T5_PLAN_vs_PRFM_PS!F11+[1]T5A_PLAN_vs_PRFM_UPS!F11+[1]T5B_PLAN_vs_PRFM_NCLP!F11</f>
        <v>25668552</v>
      </c>
      <c r="D520" s="8">
        <f>'[1]AT4_enrolment vs availed_PY'!T11+'[1]AT4A_enrolment vs availed_UPY'!T11</f>
        <v>24226031</v>
      </c>
      <c r="E520" s="36">
        <f t="shared" si="46"/>
        <v>0.94380201111461215</v>
      </c>
    </row>
    <row r="521" spans="1:7" ht="15.75" customHeight="1" x14ac:dyDescent="0.2">
      <c r="A521" s="26">
        <f t="shared" si="45"/>
        <v>3</v>
      </c>
      <c r="B521" s="27" t="str">
        <f t="shared" si="45"/>
        <v>03-ALLAHABAD</v>
      </c>
      <c r="C521" s="8">
        <f>[1]T5_PLAN_vs_PRFM_PS!F12+[1]T5A_PLAN_vs_PRFM_UPS!F12+[1]T5B_PLAN_vs_PRFM_NCLP!F12</f>
        <v>49493308</v>
      </c>
      <c r="D521" s="8">
        <f>'[1]AT4_enrolment vs availed_PY'!T12+'[1]AT4A_enrolment vs availed_UPY'!T12</f>
        <v>42902574</v>
      </c>
      <c r="E521" s="36">
        <f t="shared" si="46"/>
        <v>0.86683585586964607</v>
      </c>
    </row>
    <row r="522" spans="1:7" ht="15.75" customHeight="1" x14ac:dyDescent="0.2">
      <c r="A522" s="26">
        <f t="shared" si="45"/>
        <v>4</v>
      </c>
      <c r="B522" s="27" t="str">
        <f t="shared" si="45"/>
        <v>04-AMBEDKAR NAGAR</v>
      </c>
      <c r="C522" s="8">
        <f>[1]T5_PLAN_vs_PRFM_PS!F13+[1]T5A_PLAN_vs_PRFM_UPS!F13+[1]T5B_PLAN_vs_PRFM_NCLP!F13</f>
        <v>21945742</v>
      </c>
      <c r="D522" s="8">
        <f>'[1]AT4_enrolment vs availed_PY'!T13+'[1]AT4A_enrolment vs availed_UPY'!T13</f>
        <v>18589064</v>
      </c>
      <c r="E522" s="36">
        <f t="shared" si="46"/>
        <v>0.84704650223264266</v>
      </c>
    </row>
    <row r="523" spans="1:7" ht="15.75" customHeight="1" x14ac:dyDescent="0.2">
      <c r="A523" s="26">
        <f t="shared" si="45"/>
        <v>5</v>
      </c>
      <c r="B523" s="27" t="str">
        <f t="shared" si="45"/>
        <v>05-AURAIYA</v>
      </c>
      <c r="C523" s="8">
        <f>[1]T5_PLAN_vs_PRFM_PS!F14+[1]T5A_PLAN_vs_PRFM_UPS!F14+[1]T5B_PLAN_vs_PRFM_NCLP!F14</f>
        <v>16129750</v>
      </c>
      <c r="D523" s="8">
        <f>'[1]AT4_enrolment vs availed_PY'!T14+'[1]AT4A_enrolment vs availed_UPY'!T14</f>
        <v>13877160</v>
      </c>
      <c r="E523" s="36">
        <f t="shared" si="46"/>
        <v>0.86034563461925939</v>
      </c>
    </row>
    <row r="524" spans="1:7" ht="15.75" customHeight="1" x14ac:dyDescent="0.2">
      <c r="A524" s="26">
        <f t="shared" si="45"/>
        <v>6</v>
      </c>
      <c r="B524" s="27" t="str">
        <f t="shared" si="45"/>
        <v>06-AZAMGARH</v>
      </c>
      <c r="C524" s="8">
        <f>[1]T5_PLAN_vs_PRFM_PS!F15+[1]T5A_PLAN_vs_PRFM_UPS!F15+[1]T5B_PLAN_vs_PRFM_NCLP!F15</f>
        <v>44700292</v>
      </c>
      <c r="D524" s="8">
        <f>'[1]AT4_enrolment vs availed_PY'!T15+'[1]AT4A_enrolment vs availed_UPY'!T15</f>
        <v>36263143</v>
      </c>
      <c r="E524" s="36">
        <f t="shared" si="46"/>
        <v>0.81125069608046407</v>
      </c>
    </row>
    <row r="525" spans="1:7" ht="15.75" customHeight="1" x14ac:dyDescent="0.2">
      <c r="A525" s="26">
        <f t="shared" si="45"/>
        <v>7</v>
      </c>
      <c r="B525" s="27" t="str">
        <f t="shared" si="45"/>
        <v>07-BADAUN</v>
      </c>
      <c r="C525" s="8">
        <f>[1]T5_PLAN_vs_PRFM_PS!F16+[1]T5A_PLAN_vs_PRFM_UPS!F16+[1]T5B_PLAN_vs_PRFM_NCLP!F16</f>
        <v>33789756</v>
      </c>
      <c r="D525" s="8">
        <f>'[1]AT4_enrolment vs availed_PY'!T16+'[1]AT4A_enrolment vs availed_UPY'!T16</f>
        <v>28735922</v>
      </c>
      <c r="E525" s="36">
        <f t="shared" si="46"/>
        <v>0.85043295370348337</v>
      </c>
    </row>
    <row r="526" spans="1:7" ht="15.75" customHeight="1" x14ac:dyDescent="0.2">
      <c r="A526" s="26">
        <f t="shared" si="45"/>
        <v>8</v>
      </c>
      <c r="B526" s="27" t="str">
        <f t="shared" si="45"/>
        <v>08-BAGHPAT</v>
      </c>
      <c r="C526" s="8">
        <f>[1]T5_PLAN_vs_PRFM_PS!F17+[1]T5A_PLAN_vs_PRFM_UPS!F17+[1]T5B_PLAN_vs_PRFM_NCLP!F17</f>
        <v>10406032</v>
      </c>
      <c r="D526" s="8">
        <f>'[1]AT4_enrolment vs availed_PY'!T17+'[1]AT4A_enrolment vs availed_UPY'!T17</f>
        <v>8640637</v>
      </c>
      <c r="E526" s="36">
        <f t="shared" si="46"/>
        <v>0.83034887841974736</v>
      </c>
    </row>
    <row r="527" spans="1:7" ht="15.75" customHeight="1" x14ac:dyDescent="0.2">
      <c r="A527" s="26">
        <f t="shared" si="45"/>
        <v>9</v>
      </c>
      <c r="B527" s="27" t="str">
        <f t="shared" si="45"/>
        <v>09-BAHRAICH</v>
      </c>
      <c r="C527" s="8">
        <f>[1]T5_PLAN_vs_PRFM_PS!F18+[1]T5A_PLAN_vs_PRFM_UPS!F18+[1]T5B_PLAN_vs_PRFM_NCLP!F18</f>
        <v>50933792</v>
      </c>
      <c r="D527" s="8">
        <f>'[1]AT4_enrolment vs availed_PY'!T18+'[1]AT4A_enrolment vs availed_UPY'!T18</f>
        <v>42075328</v>
      </c>
      <c r="E527" s="36">
        <f t="shared" si="46"/>
        <v>0.82607884368789974</v>
      </c>
    </row>
    <row r="528" spans="1:7" ht="15.75" customHeight="1" x14ac:dyDescent="0.2">
      <c r="A528" s="26">
        <f t="shared" si="45"/>
        <v>10</v>
      </c>
      <c r="B528" s="27" t="str">
        <f t="shared" si="45"/>
        <v>10-BALLIA</v>
      </c>
      <c r="C528" s="8">
        <f>[1]T5_PLAN_vs_PRFM_PS!F19+[1]T5A_PLAN_vs_PRFM_UPS!F19+[1]T5B_PLAN_vs_PRFM_NCLP!F19</f>
        <v>33301632</v>
      </c>
      <c r="D528" s="8">
        <f>'[1]AT4_enrolment vs availed_PY'!T19+'[1]AT4A_enrolment vs availed_UPY'!T19</f>
        <v>29079942</v>
      </c>
      <c r="E528" s="36">
        <f t="shared" si="46"/>
        <v>0.87322873545656865</v>
      </c>
    </row>
    <row r="529" spans="1:5" ht="15.75" customHeight="1" x14ac:dyDescent="0.2">
      <c r="A529" s="26">
        <f t="shared" si="45"/>
        <v>11</v>
      </c>
      <c r="B529" s="27" t="str">
        <f t="shared" si="45"/>
        <v>11-BALRAMPUR</v>
      </c>
      <c r="C529" s="8">
        <f>[1]T5_PLAN_vs_PRFM_PS!F20+[1]T5A_PLAN_vs_PRFM_UPS!F20+[1]T5B_PLAN_vs_PRFM_NCLP!F20</f>
        <v>30789716</v>
      </c>
      <c r="D529" s="8">
        <f>'[1]AT4_enrolment vs availed_PY'!T20+'[1]AT4A_enrolment vs availed_UPY'!T20</f>
        <v>26877375</v>
      </c>
      <c r="E529" s="36">
        <f t="shared" si="46"/>
        <v>0.87293351455401536</v>
      </c>
    </row>
    <row r="530" spans="1:5" ht="15.75" customHeight="1" x14ac:dyDescent="0.2">
      <c r="A530" s="26">
        <f t="shared" si="45"/>
        <v>12</v>
      </c>
      <c r="B530" s="27" t="str">
        <f t="shared" si="45"/>
        <v>12-BANDA</v>
      </c>
      <c r="C530" s="8">
        <f>[1]T5_PLAN_vs_PRFM_PS!F21+[1]T5A_PLAN_vs_PRFM_UPS!F21+[1]T5B_PLAN_vs_PRFM_NCLP!F21</f>
        <v>27035190</v>
      </c>
      <c r="D530" s="8">
        <f>'[1]AT4_enrolment vs availed_PY'!T21+'[1]AT4A_enrolment vs availed_UPY'!T21</f>
        <v>20212587</v>
      </c>
      <c r="E530" s="36">
        <f t="shared" si="46"/>
        <v>0.74763990931818858</v>
      </c>
    </row>
    <row r="531" spans="1:5" ht="15.75" customHeight="1" x14ac:dyDescent="0.2">
      <c r="A531" s="26">
        <f t="shared" si="45"/>
        <v>13</v>
      </c>
      <c r="B531" s="27" t="str">
        <f t="shared" si="45"/>
        <v>13-BARABANKI</v>
      </c>
      <c r="C531" s="8">
        <f>[1]T5_PLAN_vs_PRFM_PS!F22+[1]T5A_PLAN_vs_PRFM_UPS!F22+[1]T5B_PLAN_vs_PRFM_NCLP!F22</f>
        <v>33496668</v>
      </c>
      <c r="D531" s="8">
        <f>'[1]AT4_enrolment vs availed_PY'!T22+'[1]AT4A_enrolment vs availed_UPY'!T22</f>
        <v>38495232</v>
      </c>
      <c r="E531" s="36">
        <f t="shared" si="46"/>
        <v>1.1492257080614705</v>
      </c>
    </row>
    <row r="532" spans="1:5" ht="15.75" customHeight="1" x14ac:dyDescent="0.2">
      <c r="A532" s="26">
        <f t="shared" si="45"/>
        <v>14</v>
      </c>
      <c r="B532" s="27" t="str">
        <f t="shared" si="45"/>
        <v>14-BAREILY</v>
      </c>
      <c r="C532" s="8">
        <f>[1]T5_PLAN_vs_PRFM_PS!F23+[1]T5A_PLAN_vs_PRFM_UPS!F23+[1]T5B_PLAN_vs_PRFM_NCLP!F23</f>
        <v>36700118</v>
      </c>
      <c r="D532" s="8">
        <f>'[1]AT4_enrolment vs availed_PY'!T23+'[1]AT4A_enrolment vs availed_UPY'!T23</f>
        <v>32697110</v>
      </c>
      <c r="E532" s="36">
        <f t="shared" si="46"/>
        <v>0.89092656323339336</v>
      </c>
    </row>
    <row r="533" spans="1:5" ht="15.75" customHeight="1" x14ac:dyDescent="0.2">
      <c r="A533" s="26">
        <f t="shared" si="45"/>
        <v>15</v>
      </c>
      <c r="B533" s="27" t="str">
        <f t="shared" si="45"/>
        <v>15-BASTI</v>
      </c>
      <c r="C533" s="8">
        <f>[1]T5_PLAN_vs_PRFM_PS!F24+[1]T5A_PLAN_vs_PRFM_UPS!F24+[1]T5B_PLAN_vs_PRFM_NCLP!F24</f>
        <v>27330576</v>
      </c>
      <c r="D533" s="8">
        <f>'[1]AT4_enrolment vs availed_PY'!T24+'[1]AT4A_enrolment vs availed_UPY'!T24</f>
        <v>22520222</v>
      </c>
      <c r="E533" s="36">
        <f t="shared" si="46"/>
        <v>0.82399368385064409</v>
      </c>
    </row>
    <row r="534" spans="1:5" ht="15.75" customHeight="1" x14ac:dyDescent="0.2">
      <c r="A534" s="26">
        <f t="shared" si="45"/>
        <v>16</v>
      </c>
      <c r="B534" s="27" t="str">
        <f t="shared" si="45"/>
        <v>16-BHADOHI</v>
      </c>
      <c r="C534" s="8">
        <f>[1]T5_PLAN_vs_PRFM_PS!F25+[1]T5A_PLAN_vs_PRFM_UPS!F25+[1]T5B_PLAN_vs_PRFM_NCLP!F25</f>
        <v>16362164</v>
      </c>
      <c r="D534" s="8">
        <f>'[1]AT4_enrolment vs availed_PY'!T25+'[1]AT4A_enrolment vs availed_UPY'!T25</f>
        <v>14118317</v>
      </c>
      <c r="E534" s="36">
        <f t="shared" si="46"/>
        <v>0.86286367744511061</v>
      </c>
    </row>
    <row r="535" spans="1:5" ht="15.75" customHeight="1" x14ac:dyDescent="0.2">
      <c r="A535" s="26">
        <f t="shared" ref="A535:B550" si="47">A55</f>
        <v>17</v>
      </c>
      <c r="B535" s="27" t="str">
        <f t="shared" si="47"/>
        <v>17-BIJNOUR</v>
      </c>
      <c r="C535" s="8">
        <f>[1]T5_PLAN_vs_PRFM_PS!F26+[1]T5A_PLAN_vs_PRFM_UPS!F26+[1]T5B_PLAN_vs_PRFM_NCLP!F26</f>
        <v>28379078</v>
      </c>
      <c r="D535" s="8">
        <f>'[1]AT4_enrolment vs availed_PY'!T26+'[1]AT4A_enrolment vs availed_UPY'!T26</f>
        <v>22705045</v>
      </c>
      <c r="E535" s="36">
        <f t="shared" si="46"/>
        <v>0.80006281387999989</v>
      </c>
    </row>
    <row r="536" spans="1:5" ht="15.75" customHeight="1" x14ac:dyDescent="0.2">
      <c r="A536" s="26">
        <f t="shared" si="47"/>
        <v>18</v>
      </c>
      <c r="B536" s="27" t="str">
        <f t="shared" si="47"/>
        <v>18-BULANDSHAHAR</v>
      </c>
      <c r="C536" s="8">
        <f>[1]T5_PLAN_vs_PRFM_PS!F27+[1]T5A_PLAN_vs_PRFM_UPS!F27+[1]T5B_PLAN_vs_PRFM_NCLP!F27</f>
        <v>31699122</v>
      </c>
      <c r="D536" s="8">
        <f>'[1]AT4_enrolment vs availed_PY'!T27+'[1]AT4A_enrolment vs availed_UPY'!T27</f>
        <v>24370041</v>
      </c>
      <c r="E536" s="36">
        <f t="shared" si="46"/>
        <v>0.76879230282781963</v>
      </c>
    </row>
    <row r="537" spans="1:5" ht="15.75" customHeight="1" x14ac:dyDescent="0.2">
      <c r="A537" s="26">
        <f t="shared" si="47"/>
        <v>19</v>
      </c>
      <c r="B537" s="27" t="str">
        <f t="shared" si="47"/>
        <v>19-CHANDAULI</v>
      </c>
      <c r="C537" s="8">
        <f>[1]T5_PLAN_vs_PRFM_PS!F28+[1]T5A_PLAN_vs_PRFM_UPS!F28+[1]T5B_PLAN_vs_PRFM_NCLP!F28</f>
        <v>25457796</v>
      </c>
      <c r="D537" s="8">
        <f>'[1]AT4_enrolment vs availed_PY'!T28+'[1]AT4A_enrolment vs availed_UPY'!T28</f>
        <v>22808743</v>
      </c>
      <c r="E537" s="36">
        <f t="shared" si="46"/>
        <v>0.89594334874865056</v>
      </c>
    </row>
    <row r="538" spans="1:5" ht="15.75" customHeight="1" x14ac:dyDescent="0.2">
      <c r="A538" s="26">
        <f t="shared" si="47"/>
        <v>20</v>
      </c>
      <c r="B538" s="27" t="str">
        <f t="shared" si="47"/>
        <v>20-CHITRAKOOT</v>
      </c>
      <c r="C538" s="8">
        <f>[1]T5_PLAN_vs_PRFM_PS!F29+[1]T5A_PLAN_vs_PRFM_UPS!F29+[1]T5B_PLAN_vs_PRFM_NCLP!F29</f>
        <v>18557448</v>
      </c>
      <c r="D538" s="8">
        <f>'[1]AT4_enrolment vs availed_PY'!T29+'[1]AT4A_enrolment vs availed_UPY'!T29</f>
        <v>14184004</v>
      </c>
      <c r="E538" s="36">
        <f t="shared" si="46"/>
        <v>0.76432944874747866</v>
      </c>
    </row>
    <row r="539" spans="1:5" ht="15.75" customHeight="1" x14ac:dyDescent="0.2">
      <c r="A539" s="26">
        <f t="shared" si="47"/>
        <v>21</v>
      </c>
      <c r="B539" s="27" t="str">
        <f t="shared" si="47"/>
        <v>21-AMETHI</v>
      </c>
      <c r="C539" s="8">
        <f>[1]T5_PLAN_vs_PRFM_PS!F30+[1]T5A_PLAN_vs_PRFM_UPS!F30+[1]T5B_PLAN_vs_PRFM_NCLP!F30</f>
        <v>18814796</v>
      </c>
      <c r="D539" s="8">
        <f>'[1]AT4_enrolment vs availed_PY'!T30+'[1]AT4A_enrolment vs availed_UPY'!T30</f>
        <v>15046618</v>
      </c>
      <c r="E539" s="36">
        <f t="shared" si="46"/>
        <v>0.79972262255726823</v>
      </c>
    </row>
    <row r="540" spans="1:5" ht="15.75" customHeight="1" x14ac:dyDescent="0.2">
      <c r="A540" s="26">
        <f t="shared" si="47"/>
        <v>22</v>
      </c>
      <c r="B540" s="27" t="str">
        <f t="shared" si="47"/>
        <v>22-DEORIA</v>
      </c>
      <c r="C540" s="8">
        <f>[1]T5_PLAN_vs_PRFM_PS!F31+[1]T5A_PLAN_vs_PRFM_UPS!F31+[1]T5B_PLAN_vs_PRFM_NCLP!F31</f>
        <v>33288164</v>
      </c>
      <c r="D540" s="8">
        <f>'[1]AT4_enrolment vs availed_PY'!T31+'[1]AT4A_enrolment vs availed_UPY'!T31</f>
        <v>27431984</v>
      </c>
      <c r="E540" s="36">
        <f t="shared" si="46"/>
        <v>0.8240762091895486</v>
      </c>
    </row>
    <row r="541" spans="1:5" ht="15.75" customHeight="1" x14ac:dyDescent="0.2">
      <c r="A541" s="26">
        <f t="shared" si="47"/>
        <v>23</v>
      </c>
      <c r="B541" s="27" t="str">
        <f t="shared" si="47"/>
        <v>23-ETAH</v>
      </c>
      <c r="C541" s="8">
        <f>[1]T5_PLAN_vs_PRFM_PS!F32+[1]T5A_PLAN_vs_PRFM_UPS!F32+[1]T5B_PLAN_vs_PRFM_NCLP!F32</f>
        <v>19508580</v>
      </c>
      <c r="D541" s="8">
        <f>'[1]AT4_enrolment vs availed_PY'!T32+'[1]AT4A_enrolment vs availed_UPY'!T32</f>
        <v>15615369</v>
      </c>
      <c r="E541" s="36">
        <f t="shared" si="46"/>
        <v>0.80043596202286382</v>
      </c>
    </row>
    <row r="542" spans="1:5" ht="15.75" customHeight="1" x14ac:dyDescent="0.2">
      <c r="A542" s="26">
        <f t="shared" si="47"/>
        <v>24</v>
      </c>
      <c r="B542" s="27" t="str">
        <f t="shared" si="47"/>
        <v>24-FAIZABAD</v>
      </c>
      <c r="C542" s="8">
        <f>[1]T5_PLAN_vs_PRFM_PS!F33+[1]T5A_PLAN_vs_PRFM_UPS!F33+[1]T5B_PLAN_vs_PRFM_NCLP!F33</f>
        <v>25740078</v>
      </c>
      <c r="D542" s="8">
        <f>'[1]AT4_enrolment vs availed_PY'!T33+'[1]AT4A_enrolment vs availed_UPY'!T33</f>
        <v>20893007</v>
      </c>
      <c r="E542" s="36">
        <f t="shared" si="46"/>
        <v>0.81169167397239428</v>
      </c>
    </row>
    <row r="543" spans="1:5" ht="15.75" customHeight="1" x14ac:dyDescent="0.2">
      <c r="A543" s="26">
        <f t="shared" si="47"/>
        <v>25</v>
      </c>
      <c r="B543" s="27" t="str">
        <f t="shared" si="47"/>
        <v>25-FARRUKHABAD</v>
      </c>
      <c r="C543" s="8">
        <f>[1]T5_PLAN_vs_PRFM_PS!F34+[1]T5A_PLAN_vs_PRFM_UPS!F34+[1]T5B_PLAN_vs_PRFM_NCLP!F34</f>
        <v>22426040</v>
      </c>
      <c r="D543" s="8">
        <f>'[1]AT4_enrolment vs availed_PY'!T34+'[1]AT4A_enrolment vs availed_UPY'!T34</f>
        <v>19124467</v>
      </c>
      <c r="E543" s="36">
        <f t="shared" si="46"/>
        <v>0.85277949205477199</v>
      </c>
    </row>
    <row r="544" spans="1:5" ht="15.75" customHeight="1" x14ac:dyDescent="0.2">
      <c r="A544" s="26">
        <f t="shared" si="47"/>
        <v>26</v>
      </c>
      <c r="B544" s="27" t="str">
        <f t="shared" si="47"/>
        <v>26-FATEHPUR</v>
      </c>
      <c r="C544" s="8">
        <f>[1]T5_PLAN_vs_PRFM_PS!F35+[1]T5A_PLAN_vs_PRFM_UPS!F35+[1]T5B_PLAN_vs_PRFM_NCLP!F35</f>
        <v>32129470</v>
      </c>
      <c r="D544" s="8">
        <f>'[1]AT4_enrolment vs availed_PY'!T35+'[1]AT4A_enrolment vs availed_UPY'!T35</f>
        <v>28088395</v>
      </c>
      <c r="E544" s="36">
        <f t="shared" si="46"/>
        <v>0.87422528289448909</v>
      </c>
    </row>
    <row r="545" spans="1:5" ht="15.75" customHeight="1" x14ac:dyDescent="0.2">
      <c r="A545" s="26">
        <f t="shared" si="47"/>
        <v>27</v>
      </c>
      <c r="B545" s="27" t="str">
        <f t="shared" si="47"/>
        <v>27-FIROZABAD</v>
      </c>
      <c r="C545" s="8">
        <f>[1]T5_PLAN_vs_PRFM_PS!F36+[1]T5A_PLAN_vs_PRFM_UPS!F36+[1]T5B_PLAN_vs_PRFM_NCLP!F36</f>
        <v>19915812</v>
      </c>
      <c r="D545" s="8">
        <f>'[1]AT4_enrolment vs availed_PY'!T36+'[1]AT4A_enrolment vs availed_UPY'!T36</f>
        <v>17440464</v>
      </c>
      <c r="E545" s="36">
        <f t="shared" si="46"/>
        <v>0.87570941119548629</v>
      </c>
    </row>
    <row r="546" spans="1:5" ht="15.75" customHeight="1" x14ac:dyDescent="0.2">
      <c r="A546" s="26">
        <f t="shared" si="47"/>
        <v>28</v>
      </c>
      <c r="B546" s="27" t="str">
        <f t="shared" si="47"/>
        <v>28-G.B. NAGAR</v>
      </c>
      <c r="C546" s="8">
        <f>[1]T5_PLAN_vs_PRFM_PS!F37+[1]T5A_PLAN_vs_PRFM_UPS!F37+[1]T5B_PLAN_vs_PRFM_NCLP!F37</f>
        <v>11143860</v>
      </c>
      <c r="D546" s="8">
        <f>'[1]AT4_enrolment vs availed_PY'!T37+'[1]AT4A_enrolment vs availed_UPY'!T37</f>
        <v>9660232</v>
      </c>
      <c r="E546" s="36">
        <f t="shared" si="46"/>
        <v>0.86686587950674188</v>
      </c>
    </row>
    <row r="547" spans="1:5" ht="15.75" customHeight="1" x14ac:dyDescent="0.2">
      <c r="A547" s="26">
        <f t="shared" si="47"/>
        <v>29</v>
      </c>
      <c r="B547" s="27" t="str">
        <f t="shared" si="47"/>
        <v>29-GHAZIPUR</v>
      </c>
      <c r="C547" s="8">
        <f>[1]T5_PLAN_vs_PRFM_PS!F38+[1]T5A_PLAN_vs_PRFM_UPS!F38+[1]T5B_PLAN_vs_PRFM_NCLP!F38</f>
        <v>36834798</v>
      </c>
      <c r="D547" s="8">
        <f>'[1]AT4_enrolment vs availed_PY'!T38+'[1]AT4A_enrolment vs availed_UPY'!T38</f>
        <v>30798643</v>
      </c>
      <c r="E547" s="36">
        <f t="shared" si="46"/>
        <v>0.83612900496970288</v>
      </c>
    </row>
    <row r="548" spans="1:5" ht="15.75" customHeight="1" x14ac:dyDescent="0.2">
      <c r="A548" s="26">
        <f t="shared" si="47"/>
        <v>30</v>
      </c>
      <c r="B548" s="27" t="str">
        <f t="shared" si="47"/>
        <v>30-GHAZIYABAD</v>
      </c>
      <c r="C548" s="8">
        <f>[1]T5_PLAN_vs_PRFM_PS!F39+[1]T5A_PLAN_vs_PRFM_UPS!F39+[1]T5B_PLAN_vs_PRFM_NCLP!F39</f>
        <v>11497304</v>
      </c>
      <c r="D548" s="8">
        <f>'[1]AT4_enrolment vs availed_PY'!T39+'[1]AT4A_enrolment vs availed_UPY'!T39</f>
        <v>10172876</v>
      </c>
      <c r="E548" s="36">
        <f t="shared" si="46"/>
        <v>0.88480534219152596</v>
      </c>
    </row>
    <row r="549" spans="1:5" ht="15.75" customHeight="1" x14ac:dyDescent="0.2">
      <c r="A549" s="26">
        <f t="shared" si="47"/>
        <v>31</v>
      </c>
      <c r="B549" s="27" t="str">
        <f t="shared" si="47"/>
        <v>31-GONDA</v>
      </c>
      <c r="C549" s="8">
        <f>[1]T5_PLAN_vs_PRFM_PS!F40+[1]T5A_PLAN_vs_PRFM_UPS!F40+[1]T5B_PLAN_vs_PRFM_NCLP!F40</f>
        <v>41157298</v>
      </c>
      <c r="D549" s="8">
        <f>'[1]AT4_enrolment vs availed_PY'!T40+'[1]AT4A_enrolment vs availed_UPY'!T40</f>
        <v>34764257</v>
      </c>
      <c r="E549" s="36">
        <f t="shared" si="46"/>
        <v>0.8446681072212272</v>
      </c>
    </row>
    <row r="550" spans="1:5" ht="15.75" customHeight="1" x14ac:dyDescent="0.2">
      <c r="A550" s="26">
        <f t="shared" si="47"/>
        <v>32</v>
      </c>
      <c r="B550" s="27" t="str">
        <f t="shared" si="47"/>
        <v>32-GORAKHPUR</v>
      </c>
      <c r="C550" s="8">
        <f>[1]T5_PLAN_vs_PRFM_PS!F41+[1]T5A_PLAN_vs_PRFM_UPS!F41+[1]T5B_PLAN_vs_PRFM_NCLP!F41</f>
        <v>38407096</v>
      </c>
      <c r="D550" s="8">
        <f>'[1]AT4_enrolment vs availed_PY'!T41+'[1]AT4A_enrolment vs availed_UPY'!T41</f>
        <v>34616376</v>
      </c>
      <c r="E550" s="36">
        <f t="shared" si="46"/>
        <v>0.90130157198034444</v>
      </c>
    </row>
    <row r="551" spans="1:5" ht="15.75" customHeight="1" x14ac:dyDescent="0.2">
      <c r="A551" s="26">
        <f t="shared" ref="A551:B566" si="48">A71</f>
        <v>33</v>
      </c>
      <c r="B551" s="27" t="str">
        <f t="shared" si="48"/>
        <v>33-HAMEERPUR</v>
      </c>
      <c r="C551" s="8">
        <f>[1]T5_PLAN_vs_PRFM_PS!F42+[1]T5A_PLAN_vs_PRFM_UPS!F42+[1]T5B_PLAN_vs_PRFM_NCLP!F42</f>
        <v>13956852</v>
      </c>
      <c r="D551" s="8">
        <f>'[1]AT4_enrolment vs availed_PY'!T42+'[1]AT4A_enrolment vs availed_UPY'!T42</f>
        <v>11322528</v>
      </c>
      <c r="E551" s="36">
        <f t="shared" si="46"/>
        <v>0.81125227952549761</v>
      </c>
    </row>
    <row r="552" spans="1:5" ht="15.75" customHeight="1" x14ac:dyDescent="0.2">
      <c r="A552" s="26">
        <f t="shared" si="48"/>
        <v>34</v>
      </c>
      <c r="B552" s="27" t="str">
        <f t="shared" si="48"/>
        <v>34-HARDOI</v>
      </c>
      <c r="C552" s="8">
        <f>[1]T5_PLAN_vs_PRFM_PS!F43+[1]T5A_PLAN_vs_PRFM_UPS!F43+[1]T5B_PLAN_vs_PRFM_NCLP!F43</f>
        <v>55488888</v>
      </c>
      <c r="D552" s="8">
        <f>'[1]AT4_enrolment vs availed_PY'!T43+'[1]AT4A_enrolment vs availed_UPY'!T43</f>
        <v>47770667</v>
      </c>
      <c r="E552" s="36">
        <f t="shared" si="46"/>
        <v>0.86090510590156355</v>
      </c>
    </row>
    <row r="553" spans="1:5" ht="15.75" customHeight="1" x14ac:dyDescent="0.2">
      <c r="A553" s="26">
        <f t="shared" si="48"/>
        <v>35</v>
      </c>
      <c r="B553" s="27" t="str">
        <f t="shared" si="48"/>
        <v>35-HATHRAS</v>
      </c>
      <c r="C553" s="8">
        <f>[1]T5_PLAN_vs_PRFM_PS!F44+[1]T5A_PLAN_vs_PRFM_UPS!F44+[1]T5B_PLAN_vs_PRFM_NCLP!F44</f>
        <v>14853566</v>
      </c>
      <c r="D553" s="8">
        <f>'[1]AT4_enrolment vs availed_PY'!T44+'[1]AT4A_enrolment vs availed_UPY'!T44</f>
        <v>12512547</v>
      </c>
      <c r="E553" s="36">
        <f t="shared" si="46"/>
        <v>0.84239346968936613</v>
      </c>
    </row>
    <row r="554" spans="1:5" ht="15.75" customHeight="1" x14ac:dyDescent="0.2">
      <c r="A554" s="26">
        <f t="shared" si="48"/>
        <v>36</v>
      </c>
      <c r="B554" s="27" t="str">
        <f t="shared" si="48"/>
        <v>36-ITAWAH</v>
      </c>
      <c r="C554" s="8">
        <f>[1]T5_PLAN_vs_PRFM_PS!F45+[1]T5A_PLAN_vs_PRFM_UPS!F45+[1]T5B_PLAN_vs_PRFM_NCLP!F45</f>
        <v>16338322</v>
      </c>
      <c r="D554" s="8">
        <f>'[1]AT4_enrolment vs availed_PY'!T45+'[1]AT4A_enrolment vs availed_UPY'!T45</f>
        <v>13858619</v>
      </c>
      <c r="E554" s="36">
        <f t="shared" si="46"/>
        <v>0.84822780454443236</v>
      </c>
    </row>
    <row r="555" spans="1:5" ht="15.75" customHeight="1" x14ac:dyDescent="0.2">
      <c r="A555" s="26">
        <f t="shared" si="48"/>
        <v>37</v>
      </c>
      <c r="B555" s="27" t="str">
        <f t="shared" si="48"/>
        <v>37-J.P. NAGAR</v>
      </c>
      <c r="C555" s="8">
        <f>[1]T5_PLAN_vs_PRFM_PS!F46+[1]T5A_PLAN_vs_PRFM_UPS!F46+[1]T5B_PLAN_vs_PRFM_NCLP!F46</f>
        <v>15163330</v>
      </c>
      <c r="D555" s="8">
        <f>'[1]AT4_enrolment vs availed_PY'!T46+'[1]AT4A_enrolment vs availed_UPY'!T46</f>
        <v>13814761</v>
      </c>
      <c r="E555" s="36">
        <f t="shared" si="46"/>
        <v>0.9110637966726306</v>
      </c>
    </row>
    <row r="556" spans="1:5" ht="15.75" customHeight="1" x14ac:dyDescent="0.2">
      <c r="A556" s="26">
        <f t="shared" si="48"/>
        <v>38</v>
      </c>
      <c r="B556" s="27" t="str">
        <f t="shared" si="48"/>
        <v>38-JALAUN</v>
      </c>
      <c r="C556" s="8">
        <f>[1]T5_PLAN_vs_PRFM_PS!F47+[1]T5A_PLAN_vs_PRFM_UPS!F47+[1]T5B_PLAN_vs_PRFM_NCLP!F47</f>
        <v>16460080</v>
      </c>
      <c r="D556" s="8">
        <f>'[1]AT4_enrolment vs availed_PY'!T47+'[1]AT4A_enrolment vs availed_UPY'!T47</f>
        <v>13849221</v>
      </c>
      <c r="E556" s="36">
        <f t="shared" si="46"/>
        <v>0.84138236266166389</v>
      </c>
    </row>
    <row r="557" spans="1:5" ht="15.75" customHeight="1" x14ac:dyDescent="0.2">
      <c r="A557" s="26">
        <f t="shared" si="48"/>
        <v>39</v>
      </c>
      <c r="B557" s="27" t="str">
        <f t="shared" si="48"/>
        <v>39-JAUNPUR</v>
      </c>
      <c r="C557" s="8">
        <f>[1]T5_PLAN_vs_PRFM_PS!F48+[1]T5A_PLAN_vs_PRFM_UPS!F48+[1]T5B_PLAN_vs_PRFM_NCLP!F48</f>
        <v>49534758</v>
      </c>
      <c r="D557" s="8">
        <f>'[1]AT4_enrolment vs availed_PY'!T48+'[1]AT4A_enrolment vs availed_UPY'!T48</f>
        <v>38385660</v>
      </c>
      <c r="E557" s="36">
        <f t="shared" si="46"/>
        <v>0.77492374142617193</v>
      </c>
    </row>
    <row r="558" spans="1:5" ht="15.75" customHeight="1" x14ac:dyDescent="0.2">
      <c r="A558" s="26">
        <f t="shared" si="48"/>
        <v>40</v>
      </c>
      <c r="B558" s="27" t="str">
        <f t="shared" si="48"/>
        <v>40-JHANSI</v>
      </c>
      <c r="C558" s="8">
        <f>[1]T5_PLAN_vs_PRFM_PS!F49+[1]T5A_PLAN_vs_PRFM_UPS!F49+[1]T5B_PLAN_vs_PRFM_NCLP!F49</f>
        <v>16322488</v>
      </c>
      <c r="D558" s="8">
        <f>'[1]AT4_enrolment vs availed_PY'!T49+'[1]AT4A_enrolment vs availed_UPY'!T49</f>
        <v>15173872</v>
      </c>
      <c r="E558" s="36">
        <f t="shared" si="46"/>
        <v>0.92962984564608042</v>
      </c>
    </row>
    <row r="559" spans="1:5" ht="15.75" customHeight="1" x14ac:dyDescent="0.2">
      <c r="A559" s="26">
        <f t="shared" si="48"/>
        <v>41</v>
      </c>
      <c r="B559" s="27" t="str">
        <f t="shared" si="48"/>
        <v>41-KANNAUJ</v>
      </c>
      <c r="C559" s="8">
        <f>[1]T5_PLAN_vs_PRFM_PS!F50+[1]T5A_PLAN_vs_PRFM_UPS!F50+[1]T5B_PLAN_vs_PRFM_NCLP!F50</f>
        <v>19507670</v>
      </c>
      <c r="D559" s="8">
        <f>'[1]AT4_enrolment vs availed_PY'!T50+'[1]AT4A_enrolment vs availed_UPY'!T50</f>
        <v>18079172</v>
      </c>
      <c r="E559" s="36">
        <f t="shared" si="46"/>
        <v>0.92677249512627602</v>
      </c>
    </row>
    <row r="560" spans="1:5" ht="15.75" customHeight="1" x14ac:dyDescent="0.2">
      <c r="A560" s="26">
        <f t="shared" si="48"/>
        <v>42</v>
      </c>
      <c r="B560" s="27" t="str">
        <f t="shared" si="48"/>
        <v>42-KANPUR DEHAT</v>
      </c>
      <c r="C560" s="8">
        <f>[1]T5_PLAN_vs_PRFM_PS!F51+[1]T5A_PLAN_vs_PRFM_UPS!F51+[1]T5B_PLAN_vs_PRFM_NCLP!F51</f>
        <v>16836820</v>
      </c>
      <c r="D560" s="8">
        <f>'[1]AT4_enrolment vs availed_PY'!T51+'[1]AT4A_enrolment vs availed_UPY'!T51</f>
        <v>16218035</v>
      </c>
      <c r="E560" s="36">
        <f t="shared" si="46"/>
        <v>0.9632481074217103</v>
      </c>
    </row>
    <row r="561" spans="1:5" ht="15.75" customHeight="1" x14ac:dyDescent="0.2">
      <c r="A561" s="26">
        <f t="shared" si="48"/>
        <v>43</v>
      </c>
      <c r="B561" s="27" t="str">
        <f t="shared" si="48"/>
        <v>43-KANPUR NAGAR</v>
      </c>
      <c r="C561" s="8">
        <f>[1]T5_PLAN_vs_PRFM_PS!F52+[1]T5A_PLAN_vs_PRFM_UPS!F52+[1]T5B_PLAN_vs_PRFM_NCLP!F52</f>
        <v>21519680</v>
      </c>
      <c r="D561" s="8">
        <f>'[1]AT4_enrolment vs availed_PY'!T52+'[1]AT4A_enrolment vs availed_UPY'!T52</f>
        <v>18116941</v>
      </c>
      <c r="E561" s="36">
        <f t="shared" si="46"/>
        <v>0.84187780673318557</v>
      </c>
    </row>
    <row r="562" spans="1:5" ht="15.75" customHeight="1" x14ac:dyDescent="0.2">
      <c r="A562" s="26">
        <f t="shared" si="48"/>
        <v>44</v>
      </c>
      <c r="B562" s="27" t="str">
        <f t="shared" si="48"/>
        <v>44-KAAS GANJ</v>
      </c>
      <c r="C562" s="8">
        <f>[1]T5_PLAN_vs_PRFM_PS!F53+[1]T5A_PLAN_vs_PRFM_UPS!F53+[1]T5B_PLAN_vs_PRFM_NCLP!F53</f>
        <v>16627156</v>
      </c>
      <c r="D562" s="8">
        <f>'[1]AT4_enrolment vs availed_PY'!T53+'[1]AT4A_enrolment vs availed_UPY'!T53</f>
        <v>14870450</v>
      </c>
      <c r="E562" s="36">
        <f t="shared" si="46"/>
        <v>0.89434717518738627</v>
      </c>
    </row>
    <row r="563" spans="1:5" ht="15.75" customHeight="1" x14ac:dyDescent="0.2">
      <c r="A563" s="26">
        <f t="shared" si="48"/>
        <v>45</v>
      </c>
      <c r="B563" s="27" t="str">
        <f t="shared" si="48"/>
        <v>45-KAUSHAMBI</v>
      </c>
      <c r="C563" s="8">
        <f>[1]T5_PLAN_vs_PRFM_PS!F54+[1]T5A_PLAN_vs_PRFM_UPS!F54+[1]T5B_PLAN_vs_PRFM_NCLP!F54</f>
        <v>18312918</v>
      </c>
      <c r="D563" s="8">
        <f>'[1]AT4_enrolment vs availed_PY'!T54+'[1]AT4A_enrolment vs availed_UPY'!T54</f>
        <v>16906552</v>
      </c>
      <c r="E563" s="36">
        <f t="shared" si="46"/>
        <v>0.92320360960497938</v>
      </c>
    </row>
    <row r="564" spans="1:5" ht="15.75" customHeight="1" x14ac:dyDescent="0.2">
      <c r="A564" s="26">
        <f t="shared" si="48"/>
        <v>46</v>
      </c>
      <c r="B564" s="27" t="str">
        <f t="shared" si="48"/>
        <v>46-KUSHINAGAR</v>
      </c>
      <c r="C564" s="8">
        <f>[1]T5_PLAN_vs_PRFM_PS!F55+[1]T5A_PLAN_vs_PRFM_UPS!F55+[1]T5B_PLAN_vs_PRFM_NCLP!F55</f>
        <v>39709386</v>
      </c>
      <c r="D564" s="8">
        <f>'[1]AT4_enrolment vs availed_PY'!T55+'[1]AT4A_enrolment vs availed_UPY'!T55</f>
        <v>32119339</v>
      </c>
      <c r="E564" s="36">
        <f t="shared" si="46"/>
        <v>0.80886012692314102</v>
      </c>
    </row>
    <row r="565" spans="1:5" ht="15.75" customHeight="1" x14ac:dyDescent="0.2">
      <c r="A565" s="26">
        <f t="shared" si="48"/>
        <v>47</v>
      </c>
      <c r="B565" s="27" t="str">
        <f t="shared" si="48"/>
        <v>47-LAKHIMPUR KHERI</v>
      </c>
      <c r="C565" s="8">
        <f>[1]T5_PLAN_vs_PRFM_PS!F56+[1]T5A_PLAN_vs_PRFM_UPS!F56+[1]T5B_PLAN_vs_PRFM_NCLP!F56</f>
        <v>55766984</v>
      </c>
      <c r="D565" s="8">
        <f>'[1]AT4_enrolment vs availed_PY'!T56+'[1]AT4A_enrolment vs availed_UPY'!T56</f>
        <v>55141433</v>
      </c>
      <c r="E565" s="36">
        <f t="shared" si="46"/>
        <v>0.98878277154095329</v>
      </c>
    </row>
    <row r="566" spans="1:5" ht="15.75" customHeight="1" x14ac:dyDescent="0.2">
      <c r="A566" s="26">
        <f t="shared" si="48"/>
        <v>48</v>
      </c>
      <c r="B566" s="27" t="str">
        <f t="shared" si="48"/>
        <v>48-LALITPUR</v>
      </c>
      <c r="C566" s="8">
        <f>[1]T5_PLAN_vs_PRFM_PS!F57+[1]T5A_PLAN_vs_PRFM_UPS!F57+[1]T5B_PLAN_vs_PRFM_NCLP!F57</f>
        <v>17463264</v>
      </c>
      <c r="D566" s="8">
        <f>'[1]AT4_enrolment vs availed_PY'!T57+'[1]AT4A_enrolment vs availed_UPY'!T57</f>
        <v>15141018</v>
      </c>
      <c r="E566" s="36">
        <f t="shared" si="46"/>
        <v>0.86702107922092919</v>
      </c>
    </row>
    <row r="567" spans="1:5" ht="15.75" customHeight="1" x14ac:dyDescent="0.2">
      <c r="A567" s="26">
        <f t="shared" ref="A567:B582" si="49">A87</f>
        <v>49</v>
      </c>
      <c r="B567" s="27" t="str">
        <f t="shared" si="49"/>
        <v>49-LUCKNOW</v>
      </c>
      <c r="C567" s="8">
        <f>[1]T5_PLAN_vs_PRFM_PS!F58+[1]T5A_PLAN_vs_PRFM_UPS!F58+[1]T5B_PLAN_vs_PRFM_NCLP!F58</f>
        <v>25146756</v>
      </c>
      <c r="D567" s="8">
        <f>'[1]AT4_enrolment vs availed_PY'!T58+'[1]AT4A_enrolment vs availed_UPY'!T58</f>
        <v>23658839</v>
      </c>
      <c r="E567" s="36">
        <f t="shared" si="46"/>
        <v>0.94083065823679202</v>
      </c>
    </row>
    <row r="568" spans="1:5" ht="15.75" customHeight="1" x14ac:dyDescent="0.2">
      <c r="A568" s="26">
        <f t="shared" si="49"/>
        <v>50</v>
      </c>
      <c r="B568" s="27" t="str">
        <f t="shared" si="49"/>
        <v>50-MAHOBA</v>
      </c>
      <c r="C568" s="8">
        <f>[1]T5_PLAN_vs_PRFM_PS!F59+[1]T5A_PLAN_vs_PRFM_UPS!F59+[1]T5B_PLAN_vs_PRFM_NCLP!F59</f>
        <v>13725166</v>
      </c>
      <c r="D568" s="8">
        <f>'[1]AT4_enrolment vs availed_PY'!T59+'[1]AT4A_enrolment vs availed_UPY'!T59</f>
        <v>10344515</v>
      </c>
      <c r="E568" s="36">
        <f t="shared" si="46"/>
        <v>0.75368960929142859</v>
      </c>
    </row>
    <row r="569" spans="1:5" ht="15.75" customHeight="1" x14ac:dyDescent="0.2">
      <c r="A569" s="26">
        <f t="shared" si="49"/>
        <v>51</v>
      </c>
      <c r="B569" s="27" t="str">
        <f t="shared" si="49"/>
        <v>51-MAHRAJGANJ</v>
      </c>
      <c r="C569" s="8">
        <f>[1]T5_PLAN_vs_PRFM_PS!F60+[1]T5A_PLAN_vs_PRFM_UPS!F60+[1]T5B_PLAN_vs_PRFM_NCLP!F60</f>
        <v>30621682</v>
      </c>
      <c r="D569" s="8">
        <f>'[1]AT4_enrolment vs availed_PY'!T60+'[1]AT4A_enrolment vs availed_UPY'!T60</f>
        <v>25625689</v>
      </c>
      <c r="E569" s="36">
        <f t="shared" si="46"/>
        <v>0.83684785832469943</v>
      </c>
    </row>
    <row r="570" spans="1:5" ht="15.75" customHeight="1" x14ac:dyDescent="0.2">
      <c r="A570" s="26">
        <f t="shared" si="49"/>
        <v>52</v>
      </c>
      <c r="B570" s="27" t="str">
        <f t="shared" si="49"/>
        <v>52-MAINPURI</v>
      </c>
      <c r="C570" s="8">
        <f>[1]T5_PLAN_vs_PRFM_PS!F61+[1]T5A_PLAN_vs_PRFM_UPS!F61+[1]T5B_PLAN_vs_PRFM_NCLP!F61</f>
        <v>18798416</v>
      </c>
      <c r="D570" s="8">
        <f>'[1]AT4_enrolment vs availed_PY'!T61+'[1]AT4A_enrolment vs availed_UPY'!T61</f>
        <v>14127936</v>
      </c>
      <c r="E570" s="36">
        <f t="shared" si="46"/>
        <v>0.75154927947120653</v>
      </c>
    </row>
    <row r="571" spans="1:5" ht="15.75" customHeight="1" x14ac:dyDescent="0.2">
      <c r="A571" s="26">
        <f t="shared" si="49"/>
        <v>53</v>
      </c>
      <c r="B571" s="27" t="str">
        <f t="shared" si="49"/>
        <v>53-MATHURA</v>
      </c>
      <c r="C571" s="8">
        <f>[1]T5_PLAN_vs_PRFM_PS!F62+[1]T5A_PLAN_vs_PRFM_UPS!F62+[1]T5B_PLAN_vs_PRFM_NCLP!F62</f>
        <v>20086066</v>
      </c>
      <c r="D571" s="8">
        <f>'[1]AT4_enrolment vs availed_PY'!T62+'[1]AT4A_enrolment vs availed_UPY'!T62</f>
        <v>17095862</v>
      </c>
      <c r="E571" s="36">
        <f t="shared" si="46"/>
        <v>0.85113043041877889</v>
      </c>
    </row>
    <row r="572" spans="1:5" ht="15.75" customHeight="1" x14ac:dyDescent="0.2">
      <c r="A572" s="26">
        <f t="shared" si="49"/>
        <v>54</v>
      </c>
      <c r="B572" s="27" t="str">
        <f t="shared" si="49"/>
        <v>54-MAU</v>
      </c>
      <c r="C572" s="8">
        <f>[1]T5_PLAN_vs_PRFM_PS!F63+[1]T5A_PLAN_vs_PRFM_UPS!F63+[1]T5B_PLAN_vs_PRFM_NCLP!F63</f>
        <v>23113454</v>
      </c>
      <c r="D572" s="8">
        <f>'[1]AT4_enrolment vs availed_PY'!T63+'[1]AT4A_enrolment vs availed_UPY'!T63</f>
        <v>19300220</v>
      </c>
      <c r="E572" s="36">
        <f t="shared" si="46"/>
        <v>0.83502102282073465</v>
      </c>
    </row>
    <row r="573" spans="1:5" ht="15.75" customHeight="1" x14ac:dyDescent="0.2">
      <c r="A573" s="26">
        <f t="shared" si="49"/>
        <v>55</v>
      </c>
      <c r="B573" s="27" t="str">
        <f t="shared" si="49"/>
        <v>55-MEERUT</v>
      </c>
      <c r="C573" s="8">
        <f>[1]T5_PLAN_vs_PRFM_PS!F64+[1]T5A_PLAN_vs_PRFM_UPS!F64+[1]T5B_PLAN_vs_PRFM_NCLP!F64</f>
        <v>18220748</v>
      </c>
      <c r="D573" s="8">
        <f>'[1]AT4_enrolment vs availed_PY'!T64+'[1]AT4A_enrolment vs availed_UPY'!T64</f>
        <v>15739649</v>
      </c>
      <c r="E573" s="36">
        <f t="shared" si="46"/>
        <v>0.86383111165359405</v>
      </c>
    </row>
    <row r="574" spans="1:5" ht="15.75" customHeight="1" x14ac:dyDescent="0.2">
      <c r="A574" s="26">
        <f t="shared" si="49"/>
        <v>56</v>
      </c>
      <c r="B574" s="27" t="str">
        <f t="shared" si="49"/>
        <v>56-MIRZAPUR</v>
      </c>
      <c r="C574" s="8">
        <f>[1]T5_PLAN_vs_PRFM_PS!F65+[1]T5A_PLAN_vs_PRFM_UPS!F65+[1]T5B_PLAN_vs_PRFM_NCLP!F65</f>
        <v>35036460</v>
      </c>
      <c r="D574" s="8">
        <f>'[1]AT4_enrolment vs availed_PY'!T65+'[1]AT4A_enrolment vs availed_UPY'!T65</f>
        <v>28753066</v>
      </c>
      <c r="E574" s="36">
        <f t="shared" si="46"/>
        <v>0.82066127685274137</v>
      </c>
    </row>
    <row r="575" spans="1:5" ht="15.75" customHeight="1" x14ac:dyDescent="0.2">
      <c r="A575" s="26">
        <f t="shared" si="49"/>
        <v>57</v>
      </c>
      <c r="B575" s="27" t="str">
        <f t="shared" si="49"/>
        <v>57-MORADABAD</v>
      </c>
      <c r="C575" s="8">
        <f>[1]T5_PLAN_vs_PRFM_PS!F66+[1]T5A_PLAN_vs_PRFM_UPS!F66+[1]T5B_PLAN_vs_PRFM_NCLP!F66</f>
        <v>21087248</v>
      </c>
      <c r="D575" s="8">
        <f>'[1]AT4_enrolment vs availed_PY'!T66+'[1]AT4A_enrolment vs availed_UPY'!T66</f>
        <v>18073843</v>
      </c>
      <c r="E575" s="36">
        <f t="shared" si="46"/>
        <v>0.85709823301741417</v>
      </c>
    </row>
    <row r="576" spans="1:5" ht="15.75" customHeight="1" x14ac:dyDescent="0.2">
      <c r="A576" s="26">
        <f t="shared" si="49"/>
        <v>58</v>
      </c>
      <c r="B576" s="27" t="str">
        <f t="shared" si="49"/>
        <v>58-MUZAFFARNAGAR</v>
      </c>
      <c r="C576" s="8">
        <f>[1]T5_PLAN_vs_PRFM_PS!F67+[1]T5A_PLAN_vs_PRFM_UPS!F67+[1]T5B_PLAN_vs_PRFM_NCLP!F67</f>
        <v>16665922</v>
      </c>
      <c r="D576" s="8">
        <f>'[1]AT4_enrolment vs availed_PY'!T67+'[1]AT4A_enrolment vs availed_UPY'!T67</f>
        <v>17478825</v>
      </c>
      <c r="E576" s="36">
        <f t="shared" si="46"/>
        <v>1.0487763593277348</v>
      </c>
    </row>
    <row r="577" spans="1:5" ht="15.75" customHeight="1" x14ac:dyDescent="0.2">
      <c r="A577" s="26">
        <f t="shared" si="49"/>
        <v>59</v>
      </c>
      <c r="B577" s="27" t="str">
        <f t="shared" si="49"/>
        <v>59-PILIBHIT</v>
      </c>
      <c r="C577" s="8">
        <f>[1]T5_PLAN_vs_PRFM_PS!F68+[1]T5A_PLAN_vs_PRFM_UPS!F68+[1]T5B_PLAN_vs_PRFM_NCLP!F68</f>
        <v>20555626</v>
      </c>
      <c r="D577" s="8">
        <f>'[1]AT4_enrolment vs availed_PY'!T68+'[1]AT4A_enrolment vs availed_UPY'!T68</f>
        <v>17561517</v>
      </c>
      <c r="E577" s="36">
        <f t="shared" si="46"/>
        <v>0.85434114242008485</v>
      </c>
    </row>
    <row r="578" spans="1:5" ht="15.75" customHeight="1" x14ac:dyDescent="0.2">
      <c r="A578" s="26">
        <f t="shared" si="49"/>
        <v>60</v>
      </c>
      <c r="B578" s="27" t="str">
        <f t="shared" si="49"/>
        <v>60-PRATAPGARH</v>
      </c>
      <c r="C578" s="8">
        <f>[1]T5_PLAN_vs_PRFM_PS!F69+[1]T5A_PLAN_vs_PRFM_UPS!F69+[1]T5B_PLAN_vs_PRFM_NCLP!F69</f>
        <v>33859826</v>
      </c>
      <c r="D578" s="8">
        <f>'[1]AT4_enrolment vs availed_PY'!T69+'[1]AT4A_enrolment vs availed_UPY'!T69</f>
        <v>27362284</v>
      </c>
      <c r="E578" s="36">
        <f t="shared" si="46"/>
        <v>0.80810468429459736</v>
      </c>
    </row>
    <row r="579" spans="1:5" ht="15.75" customHeight="1" x14ac:dyDescent="0.2">
      <c r="A579" s="26">
        <f t="shared" si="49"/>
        <v>61</v>
      </c>
      <c r="B579" s="27" t="str">
        <f t="shared" si="49"/>
        <v>61-RAI BAREILY</v>
      </c>
      <c r="C579" s="8">
        <f>[1]T5_PLAN_vs_PRFM_PS!F70+[1]T5A_PLAN_vs_PRFM_UPS!F70+[1]T5B_PLAN_vs_PRFM_NCLP!F70</f>
        <v>28877758</v>
      </c>
      <c r="D579" s="8">
        <f>'[1]AT4_enrolment vs availed_PY'!T70+'[1]AT4A_enrolment vs availed_UPY'!T70</f>
        <v>24230573</v>
      </c>
      <c r="E579" s="36">
        <f t="shared" si="46"/>
        <v>0.83907389901944607</v>
      </c>
    </row>
    <row r="580" spans="1:5" ht="15.75" customHeight="1" x14ac:dyDescent="0.2">
      <c r="A580" s="26">
        <f t="shared" si="49"/>
        <v>62</v>
      </c>
      <c r="B580" s="27" t="str">
        <f t="shared" si="49"/>
        <v>62-RAMPUR</v>
      </c>
      <c r="C580" s="8">
        <f>[1]T5_PLAN_vs_PRFM_PS!F71+[1]T5A_PLAN_vs_PRFM_UPS!F71+[1]T5B_PLAN_vs_PRFM_NCLP!F71</f>
        <v>18788080</v>
      </c>
      <c r="D580" s="8">
        <f>'[1]AT4_enrolment vs availed_PY'!T71+'[1]AT4A_enrolment vs availed_UPY'!T71</f>
        <v>16470538</v>
      </c>
      <c r="E580" s="36">
        <f t="shared" si="46"/>
        <v>0.87664827912165588</v>
      </c>
    </row>
    <row r="581" spans="1:5" ht="15.75" customHeight="1" x14ac:dyDescent="0.2">
      <c r="A581" s="26">
        <f t="shared" si="49"/>
        <v>63</v>
      </c>
      <c r="B581" s="27" t="str">
        <f t="shared" si="49"/>
        <v>63-SAHARANPUR</v>
      </c>
      <c r="C581" s="8">
        <f>[1]T5_PLAN_vs_PRFM_PS!F72+[1]T5A_PLAN_vs_PRFM_UPS!F72+[1]T5B_PLAN_vs_PRFM_NCLP!F72</f>
        <v>25753364</v>
      </c>
      <c r="D581" s="8">
        <f>'[1]AT4_enrolment vs availed_PY'!T72+'[1]AT4A_enrolment vs availed_UPY'!T72</f>
        <v>21131992</v>
      </c>
      <c r="E581" s="36">
        <f t="shared" si="46"/>
        <v>0.82055268585494312</v>
      </c>
    </row>
    <row r="582" spans="1:5" ht="15.75" customHeight="1" x14ac:dyDescent="0.2">
      <c r="A582" s="26">
        <f t="shared" si="49"/>
        <v>64</v>
      </c>
      <c r="B582" s="27" t="str">
        <f t="shared" si="49"/>
        <v>64-SANTKABIR NAGAR</v>
      </c>
      <c r="C582" s="8">
        <f>[1]T5_PLAN_vs_PRFM_PS!F73+[1]T5A_PLAN_vs_PRFM_UPS!F73+[1]T5B_PLAN_vs_PRFM_NCLP!F73</f>
        <v>18140668</v>
      </c>
      <c r="D582" s="8">
        <f>'[1]AT4_enrolment vs availed_PY'!T73+'[1]AT4A_enrolment vs availed_UPY'!T73</f>
        <v>14742609</v>
      </c>
      <c r="E582" s="36">
        <f t="shared" si="46"/>
        <v>0.81268280749088184</v>
      </c>
    </row>
    <row r="583" spans="1:5" ht="15.75" customHeight="1" x14ac:dyDescent="0.2">
      <c r="A583" s="26">
        <f t="shared" ref="A583:B594" si="50">A103</f>
        <v>65</v>
      </c>
      <c r="B583" s="27" t="str">
        <f t="shared" si="50"/>
        <v>65-SHAHJAHANPUR</v>
      </c>
      <c r="C583" s="8">
        <f>[1]T5_PLAN_vs_PRFM_PS!F74+[1]T5A_PLAN_vs_PRFM_UPS!F74+[1]T5B_PLAN_vs_PRFM_NCLP!F74</f>
        <v>39769002</v>
      </c>
      <c r="D583" s="8">
        <f>'[1]AT4_enrolment vs availed_PY'!T74+'[1]AT4A_enrolment vs availed_UPY'!T74</f>
        <v>33805735</v>
      </c>
      <c r="E583" s="36">
        <f t="shared" si="46"/>
        <v>0.85005238502087632</v>
      </c>
    </row>
    <row r="584" spans="1:5" ht="15.75" customHeight="1" x14ac:dyDescent="0.2">
      <c r="A584" s="26">
        <f t="shared" si="50"/>
        <v>66</v>
      </c>
      <c r="B584" s="27" t="str">
        <f t="shared" si="50"/>
        <v>66-SHRAWASTI</v>
      </c>
      <c r="C584" s="8">
        <f>[1]T5_PLAN_vs_PRFM_PS!F75+[1]T5A_PLAN_vs_PRFM_UPS!F75+[1]T5B_PLAN_vs_PRFM_NCLP!F75</f>
        <v>14488110</v>
      </c>
      <c r="D584" s="8">
        <f>'[1]AT4_enrolment vs availed_PY'!T75+'[1]AT4A_enrolment vs availed_UPY'!T75</f>
        <v>12888210</v>
      </c>
      <c r="E584" s="36">
        <f t="shared" si="46"/>
        <v>0.88957151760995745</v>
      </c>
    </row>
    <row r="585" spans="1:5" ht="15.75" customHeight="1" x14ac:dyDescent="0.2">
      <c r="A585" s="26">
        <f t="shared" si="50"/>
        <v>67</v>
      </c>
      <c r="B585" s="27" t="str">
        <f t="shared" si="50"/>
        <v>67-SIDDHARTHNAGAR</v>
      </c>
      <c r="C585" s="8">
        <f>[1]T5_PLAN_vs_PRFM_PS!F76+[1]T5A_PLAN_vs_PRFM_UPS!F76+[1]T5B_PLAN_vs_PRFM_NCLP!F76</f>
        <v>39208806</v>
      </c>
      <c r="D585" s="8">
        <f>'[1]AT4_enrolment vs availed_PY'!T76+'[1]AT4A_enrolment vs availed_UPY'!T76</f>
        <v>27399396</v>
      </c>
      <c r="E585" s="36">
        <f t="shared" si="46"/>
        <v>0.69880720162710386</v>
      </c>
    </row>
    <row r="586" spans="1:5" ht="15.75" customHeight="1" x14ac:dyDescent="0.2">
      <c r="A586" s="26">
        <f t="shared" si="50"/>
        <v>68</v>
      </c>
      <c r="B586" s="27" t="str">
        <f t="shared" si="50"/>
        <v>68-SITAPUR</v>
      </c>
      <c r="C586" s="8">
        <f>[1]T5_PLAN_vs_PRFM_PS!F77+[1]T5A_PLAN_vs_PRFM_UPS!F77+[1]T5B_PLAN_vs_PRFM_NCLP!F77</f>
        <v>54634034</v>
      </c>
      <c r="D586" s="8">
        <f>'[1]AT4_enrolment vs availed_PY'!T77+'[1]AT4A_enrolment vs availed_UPY'!T77</f>
        <v>49469841</v>
      </c>
      <c r="E586" s="36">
        <f t="shared" si="46"/>
        <v>0.90547663018989222</v>
      </c>
    </row>
    <row r="587" spans="1:5" ht="15.75" customHeight="1" x14ac:dyDescent="0.2">
      <c r="A587" s="26">
        <f t="shared" si="50"/>
        <v>69</v>
      </c>
      <c r="B587" s="27" t="str">
        <f t="shared" si="50"/>
        <v>69-SONBHADRA</v>
      </c>
      <c r="C587" s="8">
        <f>[1]T5_PLAN_vs_PRFM_PS!F78+[1]T5A_PLAN_vs_PRFM_UPS!F78+[1]T5B_PLAN_vs_PRFM_NCLP!F78</f>
        <v>29949192</v>
      </c>
      <c r="D587" s="8">
        <f>'[1]AT4_enrolment vs availed_PY'!T78+'[1]AT4A_enrolment vs availed_UPY'!T78</f>
        <v>23616630</v>
      </c>
      <c r="E587" s="36">
        <f t="shared" si="46"/>
        <v>0.78855649928719274</v>
      </c>
    </row>
    <row r="588" spans="1:5" ht="15.75" customHeight="1" x14ac:dyDescent="0.2">
      <c r="A588" s="26">
        <f t="shared" si="50"/>
        <v>70</v>
      </c>
      <c r="B588" s="27" t="str">
        <f t="shared" si="50"/>
        <v>70-SULTANPUR</v>
      </c>
      <c r="C588" s="8">
        <f>[1]T5_PLAN_vs_PRFM_PS!F79+[1]T5A_PLAN_vs_PRFM_UPS!F79+[1]T5B_PLAN_vs_PRFM_NCLP!F79</f>
        <v>32545786</v>
      </c>
      <c r="D588" s="8">
        <f>'[1]AT4_enrolment vs availed_PY'!T79+'[1]AT4A_enrolment vs availed_UPY'!T79</f>
        <v>24990004</v>
      </c>
      <c r="E588" s="36">
        <f t="shared" si="46"/>
        <v>0.76784146494418659</v>
      </c>
    </row>
    <row r="589" spans="1:5" ht="15.75" customHeight="1" x14ac:dyDescent="0.2">
      <c r="A589" s="26">
        <f t="shared" si="50"/>
        <v>71</v>
      </c>
      <c r="B589" s="27" t="str">
        <f t="shared" si="50"/>
        <v>71-UNNAO</v>
      </c>
      <c r="C589" s="8">
        <f>[1]T5_PLAN_vs_PRFM_PS!F80+[1]T5A_PLAN_vs_PRFM_UPS!F80+[1]T5B_PLAN_vs_PRFM_NCLP!F80</f>
        <v>31002426</v>
      </c>
      <c r="D589" s="8">
        <f>'[1]AT4_enrolment vs availed_PY'!T80+'[1]AT4A_enrolment vs availed_UPY'!T80</f>
        <v>25583945</v>
      </c>
      <c r="E589" s="36">
        <f t="shared" si="46"/>
        <v>0.82522396795657216</v>
      </c>
    </row>
    <row r="590" spans="1:5" ht="15.75" customHeight="1" x14ac:dyDescent="0.2">
      <c r="A590" s="26">
        <f t="shared" si="50"/>
        <v>72</v>
      </c>
      <c r="B590" s="27" t="str">
        <f t="shared" si="50"/>
        <v>72-VARANASI</v>
      </c>
      <c r="C590" s="8">
        <f>[1]T5_PLAN_vs_PRFM_PS!F81+[1]T5A_PLAN_vs_PRFM_UPS!F81+[1]T5B_PLAN_vs_PRFM_NCLP!F81</f>
        <v>29291080</v>
      </c>
      <c r="D590" s="8">
        <f>'[1]AT4_enrolment vs availed_PY'!T81+'[1]AT4A_enrolment vs availed_UPY'!T81</f>
        <v>26371112</v>
      </c>
      <c r="E590" s="36">
        <f t="shared" si="46"/>
        <v>0.90031204038908774</v>
      </c>
    </row>
    <row r="591" spans="1:5" ht="15.75" customHeight="1" x14ac:dyDescent="0.2">
      <c r="A591" s="26">
        <f t="shared" si="50"/>
        <v>73</v>
      </c>
      <c r="B591" s="27" t="str">
        <f t="shared" si="50"/>
        <v>73-SAMBHAL</v>
      </c>
      <c r="C591" s="8">
        <f>[1]T5_PLAN_vs_PRFM_PS!F82+[1]T5A_PLAN_vs_PRFM_UPS!F82+[1]T5B_PLAN_vs_PRFM_NCLP!F82</f>
        <v>25223198</v>
      </c>
      <c r="D591" s="8">
        <f>'[1]AT4_enrolment vs availed_PY'!T82+'[1]AT4A_enrolment vs availed_UPY'!T82</f>
        <v>20088689</v>
      </c>
      <c r="E591" s="36">
        <f t="shared" si="46"/>
        <v>0.79643703387651321</v>
      </c>
    </row>
    <row r="592" spans="1:5" ht="15.75" customHeight="1" x14ac:dyDescent="0.2">
      <c r="A592" s="26">
        <f t="shared" si="50"/>
        <v>74</v>
      </c>
      <c r="B592" s="27" t="str">
        <f t="shared" si="50"/>
        <v>74-HAPUR</v>
      </c>
      <c r="C592" s="8">
        <f>[1]T5_PLAN_vs_PRFM_PS!F83+[1]T5A_PLAN_vs_PRFM_UPS!F83+[1]T5B_PLAN_vs_PRFM_NCLP!F83</f>
        <v>8709246</v>
      </c>
      <c r="D592" s="8">
        <f>'[1]AT4_enrolment vs availed_PY'!T83+'[1]AT4A_enrolment vs availed_UPY'!T83</f>
        <v>7095190</v>
      </c>
      <c r="E592" s="36">
        <f t="shared" si="46"/>
        <v>0.81467327940903267</v>
      </c>
    </row>
    <row r="593" spans="1:8" ht="15.75" customHeight="1" x14ac:dyDescent="0.2">
      <c r="A593" s="26">
        <f t="shared" si="50"/>
        <v>75</v>
      </c>
      <c r="B593" s="27" t="str">
        <f t="shared" si="50"/>
        <v>75-SHAMLI</v>
      </c>
      <c r="C593" s="8">
        <f>[1]T5_PLAN_vs_PRFM_PS!F84+[1]T5A_PLAN_vs_PRFM_UPS!F84+[1]T5B_PLAN_vs_PRFM_NCLP!F84</f>
        <v>10733632</v>
      </c>
      <c r="D593" s="8">
        <f>'[1]AT4_enrolment vs availed_PY'!T84+'[1]AT4A_enrolment vs availed_UPY'!T84</f>
        <v>9255780</v>
      </c>
      <c r="E593" s="36">
        <f t="shared" si="46"/>
        <v>0.86231575667956573</v>
      </c>
    </row>
    <row r="594" spans="1:8" ht="15.75" customHeight="1" x14ac:dyDescent="0.2">
      <c r="A594" s="29">
        <f t="shared" si="50"/>
        <v>0</v>
      </c>
      <c r="B594" s="19" t="str">
        <f t="shared" si="50"/>
        <v>TOTAL</v>
      </c>
      <c r="C594" s="16">
        <f>SUM(C519:C593)</f>
        <v>1990681214</v>
      </c>
      <c r="D594" s="16">
        <f>SUM(D519:D593)</f>
        <v>1698403691</v>
      </c>
      <c r="E594" s="37">
        <f t="shared" si="46"/>
        <v>0.85317713306154708</v>
      </c>
    </row>
    <row r="596" spans="1:8" ht="15.75" customHeight="1" x14ac:dyDescent="0.2">
      <c r="A596" s="38" t="s">
        <v>64</v>
      </c>
      <c r="B596" s="39"/>
      <c r="C596" s="39"/>
      <c r="D596" s="39"/>
      <c r="E596" s="2"/>
      <c r="F596" s="2"/>
    </row>
    <row r="597" spans="1:8" ht="15.75" customHeight="1" x14ac:dyDescent="0.2">
      <c r="A597" s="40" t="s">
        <v>65</v>
      </c>
      <c r="B597" s="39"/>
      <c r="C597" s="39"/>
      <c r="D597" s="2"/>
      <c r="E597" s="2"/>
      <c r="F597" s="2"/>
    </row>
    <row r="598" spans="1:8" ht="48.75" customHeight="1" x14ac:dyDescent="0.2">
      <c r="A598" s="5" t="s">
        <v>37</v>
      </c>
      <c r="B598" s="5"/>
      <c r="C598" s="5" t="s">
        <v>66</v>
      </c>
      <c r="D598" s="5" t="s">
        <v>67</v>
      </c>
      <c r="E598" s="5" t="s">
        <v>11</v>
      </c>
      <c r="F598" s="5" t="s">
        <v>68</v>
      </c>
    </row>
    <row r="599" spans="1:8" ht="15.75" customHeight="1" x14ac:dyDescent="0.2">
      <c r="A599" s="5">
        <v>1</v>
      </c>
      <c r="B599" s="5">
        <v>2</v>
      </c>
      <c r="C599" s="5">
        <v>3</v>
      </c>
      <c r="D599" s="5">
        <v>4</v>
      </c>
      <c r="E599" s="5" t="s">
        <v>69</v>
      </c>
      <c r="F599" s="5">
        <v>6</v>
      </c>
    </row>
    <row r="600" spans="1:8" ht="15.75" customHeight="1" x14ac:dyDescent="0.2">
      <c r="A600" s="29">
        <v>1</v>
      </c>
      <c r="B600" s="19" t="s">
        <v>70</v>
      </c>
      <c r="C600" s="41">
        <v>17340.411</v>
      </c>
      <c r="D600" s="42">
        <f>[1]T6_FG_PS!D9+[1]T6_FG_PS!I9+[1]T6A_FG_UPS!D9+[1]T6A_FG_UPS!I9</f>
        <v>17158.751999999997</v>
      </c>
      <c r="E600" s="42">
        <f>D600-C600</f>
        <v>-181.65900000000329</v>
      </c>
      <c r="F600" s="28">
        <v>0</v>
      </c>
    </row>
    <row r="601" spans="1:8" ht="15.75" customHeight="1" x14ac:dyDescent="0.2">
      <c r="A601" s="29">
        <v>2</v>
      </c>
      <c r="B601" s="19" t="s">
        <v>71</v>
      </c>
      <c r="C601" s="41">
        <v>300346.87</v>
      </c>
      <c r="D601" s="42">
        <f>[1]T6_FG_PS!C9+[1]T6_FG_PS!H9+[1]T6A_FG_UPS!C9+[1]T6A_FG_UPS!H9</f>
        <v>300346.87</v>
      </c>
      <c r="E601" s="42">
        <f>D601-C601</f>
        <v>0</v>
      </c>
      <c r="F601" s="28">
        <v>0</v>
      </c>
    </row>
    <row r="602" spans="1:8" ht="15.75" customHeight="1" x14ac:dyDescent="0.2">
      <c r="A602" s="29">
        <v>3</v>
      </c>
      <c r="B602" s="19" t="s">
        <v>72</v>
      </c>
      <c r="C602" s="42">
        <f>[1]T6_FG_PS!D9+[1]T6_FG_PS!I9+[1]T6A_FG_UPS!D9+[1]T6A_FG_UPS!I9</f>
        <v>17158.751999999997</v>
      </c>
      <c r="D602" s="42">
        <f>[1]T6_FG_PS!E9+[1]T6_FG_PS!J9+[1]T6A_FG_UPS!E9+[1]T6A_FG_UPS!J9</f>
        <v>221738.296</v>
      </c>
      <c r="E602" s="42">
        <f>D602-C602</f>
        <v>204579.54399999999</v>
      </c>
      <c r="F602" s="28">
        <v>0</v>
      </c>
    </row>
    <row r="603" spans="1:8" ht="15.75" customHeight="1" x14ac:dyDescent="0.2">
      <c r="A603" s="242" t="s">
        <v>73</v>
      </c>
      <c r="B603" s="243"/>
      <c r="C603" s="2"/>
      <c r="D603" s="2"/>
      <c r="E603" s="2"/>
      <c r="F603" s="2"/>
      <c r="G603" s="43"/>
      <c r="H603" s="43"/>
    </row>
    <row r="604" spans="1:8" ht="15.75" customHeight="1" x14ac:dyDescent="0.2">
      <c r="G604" s="43"/>
      <c r="H604" s="43"/>
    </row>
    <row r="605" spans="1:8" ht="15.75" customHeight="1" x14ac:dyDescent="0.2">
      <c r="A605" s="44" t="s">
        <v>74</v>
      </c>
      <c r="B605" s="45"/>
      <c r="C605" s="45"/>
      <c r="D605" s="45"/>
      <c r="E605" s="46"/>
      <c r="G605" s="43"/>
      <c r="H605" s="43"/>
    </row>
    <row r="606" spans="1:8" ht="15.75" customHeight="1" x14ac:dyDescent="0.2">
      <c r="A606" s="47" t="s">
        <v>75</v>
      </c>
      <c r="B606" s="48"/>
      <c r="C606" s="49"/>
      <c r="D606" s="48"/>
      <c r="E606" s="48"/>
      <c r="G606" s="43"/>
      <c r="H606" s="43"/>
    </row>
    <row r="607" spans="1:8" ht="15.75" customHeight="1" x14ac:dyDescent="0.2">
      <c r="A607" s="48"/>
      <c r="B607" s="48"/>
      <c r="C607" s="48"/>
      <c r="D607" s="48"/>
      <c r="E607" s="50" t="s">
        <v>76</v>
      </c>
      <c r="G607" s="43"/>
      <c r="H607" s="43"/>
    </row>
    <row r="608" spans="1:8" ht="45.75" customHeight="1" x14ac:dyDescent="0.2">
      <c r="A608" s="51" t="s">
        <v>77</v>
      </c>
      <c r="B608" s="51" t="s">
        <v>78</v>
      </c>
      <c r="C608" s="52" t="s">
        <v>71</v>
      </c>
      <c r="D608" s="52" t="s">
        <v>70</v>
      </c>
      <c r="E608" s="52" t="s">
        <v>79</v>
      </c>
      <c r="G608" s="43"/>
      <c r="H608" s="43"/>
    </row>
    <row r="609" spans="1:8" ht="15.75" customHeight="1" x14ac:dyDescent="0.2">
      <c r="A609" s="51">
        <v>1</v>
      </c>
      <c r="B609" s="51">
        <v>2</v>
      </c>
      <c r="C609" s="52">
        <v>3</v>
      </c>
      <c r="D609" s="52">
        <v>4</v>
      </c>
      <c r="E609" s="52">
        <v>5</v>
      </c>
      <c r="G609" s="43"/>
      <c r="H609" s="43"/>
    </row>
    <row r="610" spans="1:8" ht="15.75" customHeight="1" x14ac:dyDescent="0.2">
      <c r="A610" s="53">
        <f t="shared" ref="A610:B625" si="51">A39</f>
        <v>1</v>
      </c>
      <c r="B610" s="54" t="str">
        <f t="shared" si="51"/>
        <v>01-AGRA</v>
      </c>
      <c r="C610" s="55">
        <f>[1]T6_FG_PS!C10+[1]T6_FG_PS!H10+[1]T6A_FG_UPS!C10+[1]T6A_FG_UPS!H10</f>
        <v>4202.6210000000001</v>
      </c>
      <c r="D610" s="55">
        <f>[1]T6_FG_PS!D10+[1]T6_FG_PS!I10+[1]T6A_FG_UPS!D10+[1]T6A_FG_UPS!I10</f>
        <v>1953.3510000000001</v>
      </c>
      <c r="E610" s="56">
        <f>D610/C610</f>
        <v>0.46479351814022729</v>
      </c>
      <c r="G610" s="43"/>
      <c r="H610" s="43"/>
    </row>
    <row r="611" spans="1:8" ht="15.75" customHeight="1" x14ac:dyDescent="0.2">
      <c r="A611" s="53">
        <f t="shared" si="51"/>
        <v>2</v>
      </c>
      <c r="B611" s="54" t="str">
        <f t="shared" si="51"/>
        <v>02-ALIGARH</v>
      </c>
      <c r="C611" s="55">
        <f>[1]T6_FG_PS!C11+[1]T6_FG_PS!H11+[1]T6A_FG_UPS!C11+[1]T6A_FG_UPS!H11</f>
        <v>2782.308</v>
      </c>
      <c r="D611" s="55">
        <f>[1]T6_FG_PS!D11+[1]T6_FG_PS!I11+[1]T6A_FG_UPS!D11+[1]T6A_FG_UPS!I11</f>
        <v>1158.9749999999999</v>
      </c>
      <c r="E611" s="56">
        <f t="shared" ref="E611:E674" si="52">D611/C611</f>
        <v>0.41655165423813606</v>
      </c>
    </row>
    <row r="612" spans="1:8" ht="15.75" customHeight="1" x14ac:dyDescent="0.2">
      <c r="A612" s="53">
        <f t="shared" si="51"/>
        <v>3</v>
      </c>
      <c r="B612" s="54" t="str">
        <f t="shared" si="51"/>
        <v>03-ALLAHABAD</v>
      </c>
      <c r="C612" s="55">
        <f>[1]T6_FG_PS!C12+[1]T6_FG_PS!H12+[1]T6A_FG_UPS!C12+[1]T6A_FG_UPS!H12</f>
        <v>9467.9379999999983</v>
      </c>
      <c r="D612" s="55">
        <f>[1]T6_FG_PS!D12+[1]T6_FG_PS!I12+[1]T6A_FG_UPS!D12+[1]T6A_FG_UPS!I12</f>
        <v>-2702.373</v>
      </c>
      <c r="E612" s="56">
        <f t="shared" si="52"/>
        <v>-0.28542360543552359</v>
      </c>
      <c r="F612" s="1" t="s">
        <v>80</v>
      </c>
      <c r="G612" s="43"/>
      <c r="H612" s="43"/>
    </row>
    <row r="613" spans="1:8" ht="15.75" customHeight="1" x14ac:dyDescent="0.2">
      <c r="A613" s="53">
        <f t="shared" si="51"/>
        <v>4</v>
      </c>
      <c r="B613" s="54" t="str">
        <f t="shared" si="51"/>
        <v>04-AMBEDKAR NAGAR</v>
      </c>
      <c r="C613" s="55">
        <f>[1]T6_FG_PS!C13+[1]T6_FG_PS!H13+[1]T6A_FG_UPS!C13+[1]T6A_FG_UPS!H13</f>
        <v>2870.922</v>
      </c>
      <c r="D613" s="55">
        <f>[1]T6_FG_PS!D13+[1]T6_FG_PS!I13+[1]T6A_FG_UPS!D13+[1]T6A_FG_UPS!I13</f>
        <v>1490.7829999999999</v>
      </c>
      <c r="E613" s="56">
        <f t="shared" si="52"/>
        <v>0.51926976769135491</v>
      </c>
    </row>
    <row r="614" spans="1:8" ht="15.75" customHeight="1" x14ac:dyDescent="0.2">
      <c r="A614" s="53">
        <f t="shared" si="51"/>
        <v>5</v>
      </c>
      <c r="B614" s="54" t="str">
        <f t="shared" si="51"/>
        <v>05-AURAIYA</v>
      </c>
      <c r="C614" s="55">
        <f>[1]T6_FG_PS!C14+[1]T6_FG_PS!H14+[1]T6A_FG_UPS!C14+[1]T6A_FG_UPS!H14</f>
        <v>2878.1239999999998</v>
      </c>
      <c r="D614" s="55">
        <f>[1]T6_FG_PS!D14+[1]T6_FG_PS!I14+[1]T6A_FG_UPS!D14+[1]T6A_FG_UPS!I14</f>
        <v>-120.441</v>
      </c>
      <c r="E614" s="56">
        <f t="shared" si="52"/>
        <v>-4.1847050370310668E-2</v>
      </c>
    </row>
    <row r="615" spans="1:8" ht="15.75" customHeight="1" x14ac:dyDescent="0.2">
      <c r="A615" s="53">
        <f t="shared" si="51"/>
        <v>6</v>
      </c>
      <c r="B615" s="54" t="str">
        <f t="shared" si="51"/>
        <v>06-AZAMGARH</v>
      </c>
      <c r="C615" s="55">
        <f>[1]T6_FG_PS!C15+[1]T6_FG_PS!H15+[1]T6A_FG_UPS!C15+[1]T6A_FG_UPS!H15</f>
        <v>6382.09</v>
      </c>
      <c r="D615" s="55">
        <f>[1]T6_FG_PS!D15+[1]T6_FG_PS!I15+[1]T6A_FG_UPS!D15+[1]T6A_FG_UPS!I15</f>
        <v>924.79700000000003</v>
      </c>
      <c r="E615" s="56">
        <f t="shared" si="52"/>
        <v>0.14490503894492243</v>
      </c>
      <c r="G615" s="43"/>
      <c r="H615" s="43"/>
    </row>
    <row r="616" spans="1:8" ht="15.75" customHeight="1" x14ac:dyDescent="0.2">
      <c r="A616" s="53">
        <f t="shared" si="51"/>
        <v>7</v>
      </c>
      <c r="B616" s="54" t="str">
        <f t="shared" si="51"/>
        <v>07-BADAUN</v>
      </c>
      <c r="C616" s="55">
        <f>[1]T6_FG_PS!C16+[1]T6_FG_PS!H16+[1]T6A_FG_UPS!C16+[1]T6A_FG_UPS!H16</f>
        <v>5741.625</v>
      </c>
      <c r="D616" s="55">
        <f>[1]T6_FG_PS!D16+[1]T6_FG_PS!I16+[1]T6A_FG_UPS!D16+[1]T6A_FG_UPS!I16</f>
        <v>-806.68799999999987</v>
      </c>
      <c r="E616" s="56">
        <f t="shared" si="52"/>
        <v>-0.14049820390568871</v>
      </c>
      <c r="G616" s="43"/>
      <c r="H616" s="43"/>
    </row>
    <row r="617" spans="1:8" ht="15.75" customHeight="1" x14ac:dyDescent="0.2">
      <c r="A617" s="53">
        <f t="shared" si="51"/>
        <v>8</v>
      </c>
      <c r="B617" s="54" t="str">
        <f t="shared" si="51"/>
        <v>08-BAGHPAT</v>
      </c>
      <c r="C617" s="55">
        <f>[1]T6_FG_PS!C17+[1]T6_FG_PS!H17+[1]T6A_FG_UPS!C17+[1]T6A_FG_UPS!H17</f>
        <v>1586.7550000000001</v>
      </c>
      <c r="D617" s="55">
        <f>[1]T6_FG_PS!D17+[1]T6_FG_PS!I17+[1]T6A_FG_UPS!D17+[1]T6A_FG_UPS!I17</f>
        <v>-12.011000000000003</v>
      </c>
      <c r="E617" s="56">
        <f t="shared" si="52"/>
        <v>-7.5695365699178525E-3</v>
      </c>
    </row>
    <row r="618" spans="1:8" ht="15.75" customHeight="1" x14ac:dyDescent="0.2">
      <c r="A618" s="53">
        <f t="shared" si="51"/>
        <v>9</v>
      </c>
      <c r="B618" s="54" t="str">
        <f t="shared" si="51"/>
        <v>09-BAHRAICH</v>
      </c>
      <c r="C618" s="55">
        <f>[1]T6_FG_PS!C18+[1]T6_FG_PS!H18+[1]T6A_FG_UPS!C18+[1]T6A_FG_UPS!H18</f>
        <v>8881.5159999999996</v>
      </c>
      <c r="D618" s="55">
        <f>[1]T6_FG_PS!D18+[1]T6_FG_PS!I18+[1]T6A_FG_UPS!D18+[1]T6A_FG_UPS!I18</f>
        <v>-905.70699999999999</v>
      </c>
      <c r="E618" s="56">
        <f t="shared" si="52"/>
        <v>-0.10197662200912547</v>
      </c>
    </row>
    <row r="619" spans="1:8" ht="15.75" customHeight="1" x14ac:dyDescent="0.2">
      <c r="A619" s="53">
        <f t="shared" si="51"/>
        <v>10</v>
      </c>
      <c r="B619" s="54" t="str">
        <f t="shared" si="51"/>
        <v>10-BALLIA</v>
      </c>
      <c r="C619" s="55">
        <f>[1]T6_FG_PS!C19+[1]T6_FG_PS!H19+[1]T6A_FG_UPS!C19+[1]T6A_FG_UPS!H19</f>
        <v>4894.3909999999996</v>
      </c>
      <c r="D619" s="55">
        <f>[1]T6_FG_PS!D19+[1]T6_FG_PS!I19+[1]T6A_FG_UPS!D19+[1]T6A_FG_UPS!I19</f>
        <v>150.42699999999999</v>
      </c>
      <c r="E619" s="56">
        <f t="shared" si="52"/>
        <v>3.0734569428556076E-2</v>
      </c>
    </row>
    <row r="620" spans="1:8" ht="15.75" customHeight="1" x14ac:dyDescent="0.2">
      <c r="A620" s="53">
        <f t="shared" si="51"/>
        <v>11</v>
      </c>
      <c r="B620" s="54" t="str">
        <f t="shared" si="51"/>
        <v>11-BALRAMPUR</v>
      </c>
      <c r="C620" s="55">
        <f>[1]T6_FG_PS!C20+[1]T6_FG_PS!H20+[1]T6A_FG_UPS!C20+[1]T6A_FG_UPS!H20</f>
        <v>4305.6779999999999</v>
      </c>
      <c r="D620" s="55">
        <f>[1]T6_FG_PS!D20+[1]T6_FG_PS!I20+[1]T6A_FG_UPS!D20+[1]T6A_FG_UPS!I20</f>
        <v>-605.44299999999998</v>
      </c>
      <c r="E620" s="56">
        <f t="shared" si="52"/>
        <v>-0.140615020445096</v>
      </c>
    </row>
    <row r="621" spans="1:8" ht="15.75" customHeight="1" x14ac:dyDescent="0.2">
      <c r="A621" s="53">
        <f t="shared" si="51"/>
        <v>12</v>
      </c>
      <c r="B621" s="54" t="str">
        <f t="shared" si="51"/>
        <v>12-BANDA</v>
      </c>
      <c r="C621" s="55">
        <f>[1]T6_FG_PS!C21+[1]T6_FG_PS!H21+[1]T6A_FG_UPS!C21+[1]T6A_FG_UPS!H21</f>
        <v>3574.0059999999994</v>
      </c>
      <c r="D621" s="55">
        <f>[1]T6_FG_PS!D21+[1]T6_FG_PS!I21+[1]T6A_FG_UPS!D21+[1]T6A_FG_UPS!I21</f>
        <v>211.096</v>
      </c>
      <c r="E621" s="56">
        <f t="shared" si="52"/>
        <v>5.9064254508806098E-2</v>
      </c>
    </row>
    <row r="622" spans="1:8" ht="15.75" customHeight="1" x14ac:dyDescent="0.2">
      <c r="A622" s="53">
        <f t="shared" si="51"/>
        <v>13</v>
      </c>
      <c r="B622" s="54" t="str">
        <f t="shared" si="51"/>
        <v>13-BARABANKI</v>
      </c>
      <c r="C622" s="55">
        <f>[1]T6_FG_PS!C22+[1]T6_FG_PS!H22+[1]T6A_FG_UPS!C22+[1]T6A_FG_UPS!H22</f>
        <v>6228.1789999999992</v>
      </c>
      <c r="D622" s="55">
        <f>[1]T6_FG_PS!D22+[1]T6_FG_PS!I22+[1]T6A_FG_UPS!D22+[1]T6A_FG_UPS!I22</f>
        <v>366.56700000000001</v>
      </c>
      <c r="E622" s="56">
        <f t="shared" si="52"/>
        <v>5.8856208211099915E-2</v>
      </c>
    </row>
    <row r="623" spans="1:8" ht="15.75" customHeight="1" x14ac:dyDescent="0.2">
      <c r="A623" s="53">
        <f t="shared" si="51"/>
        <v>14</v>
      </c>
      <c r="B623" s="54" t="str">
        <f t="shared" si="51"/>
        <v>14-BAREILY</v>
      </c>
      <c r="C623" s="55">
        <f>[1]T6_FG_PS!C23+[1]T6_FG_PS!H23+[1]T6A_FG_UPS!C23+[1]T6A_FG_UPS!H23</f>
        <v>4639.482</v>
      </c>
      <c r="D623" s="55">
        <f>[1]T6_FG_PS!D23+[1]T6_FG_PS!I23+[1]T6A_FG_UPS!D23+[1]T6A_FG_UPS!I23</f>
        <v>1065.221</v>
      </c>
      <c r="E623" s="56">
        <f t="shared" si="52"/>
        <v>0.22959912335040852</v>
      </c>
    </row>
    <row r="624" spans="1:8" ht="15.75" customHeight="1" x14ac:dyDescent="0.2">
      <c r="A624" s="53">
        <f t="shared" si="51"/>
        <v>15</v>
      </c>
      <c r="B624" s="54" t="str">
        <f t="shared" si="51"/>
        <v>15-BASTI</v>
      </c>
      <c r="C624" s="55">
        <f>[1]T6_FG_PS!C24+[1]T6_FG_PS!H24+[1]T6A_FG_UPS!C24+[1]T6A_FG_UPS!H24</f>
        <v>4210.62</v>
      </c>
      <c r="D624" s="55">
        <f>[1]T6_FG_PS!D24+[1]T6_FG_PS!I24+[1]T6A_FG_UPS!D24+[1]T6A_FG_UPS!I24</f>
        <v>163.63700000000006</v>
      </c>
      <c r="E624" s="56">
        <f t="shared" si="52"/>
        <v>3.8862922799967718E-2</v>
      </c>
    </row>
    <row r="625" spans="1:5" ht="15.75" customHeight="1" x14ac:dyDescent="0.2">
      <c r="A625" s="53">
        <f t="shared" si="51"/>
        <v>16</v>
      </c>
      <c r="B625" s="54" t="str">
        <f t="shared" si="51"/>
        <v>16-BHADOHI</v>
      </c>
      <c r="C625" s="55">
        <f>[1]T6_FG_PS!C25+[1]T6_FG_PS!H25+[1]T6A_FG_UPS!C25+[1]T6A_FG_UPS!H25</f>
        <v>2474.6849999999999</v>
      </c>
      <c r="D625" s="55">
        <f>[1]T6_FG_PS!D25+[1]T6_FG_PS!I25+[1]T6A_FG_UPS!D25+[1]T6A_FG_UPS!I25</f>
        <v>250.20599999999999</v>
      </c>
      <c r="E625" s="56">
        <f t="shared" si="52"/>
        <v>0.1011062013953291</v>
      </c>
    </row>
    <row r="626" spans="1:5" ht="15.75" customHeight="1" x14ac:dyDescent="0.2">
      <c r="A626" s="53">
        <f t="shared" ref="A626:B641" si="53">A55</f>
        <v>17</v>
      </c>
      <c r="B626" s="54" t="str">
        <f t="shared" si="53"/>
        <v>17-BIJNOUR</v>
      </c>
      <c r="C626" s="55">
        <f>[1]T6_FG_PS!C26+[1]T6_FG_PS!H26+[1]T6A_FG_UPS!C26+[1]T6A_FG_UPS!H26</f>
        <v>3612.6130000000003</v>
      </c>
      <c r="D626" s="55">
        <f>[1]T6_FG_PS!D26+[1]T6_FG_PS!I26+[1]T6A_FG_UPS!D26+[1]T6A_FG_UPS!I26</f>
        <v>544.95800000000008</v>
      </c>
      <c r="E626" s="56">
        <f t="shared" si="52"/>
        <v>0.15084870701622344</v>
      </c>
    </row>
    <row r="627" spans="1:5" ht="15.75" customHeight="1" x14ac:dyDescent="0.2">
      <c r="A627" s="53">
        <f t="shared" si="53"/>
        <v>18</v>
      </c>
      <c r="B627" s="54" t="str">
        <f t="shared" si="53"/>
        <v>18-BULANDSHAHAR</v>
      </c>
      <c r="C627" s="55">
        <f>[1]T6_FG_PS!C27+[1]T6_FG_PS!H27+[1]T6A_FG_UPS!C27+[1]T6A_FG_UPS!H27</f>
        <v>5395.0609999999997</v>
      </c>
      <c r="D627" s="55">
        <f>[1]T6_FG_PS!D27+[1]T6_FG_PS!I27+[1]T6A_FG_UPS!D27+[1]T6A_FG_UPS!I27</f>
        <v>263.20300000000003</v>
      </c>
      <c r="E627" s="56">
        <f t="shared" si="52"/>
        <v>4.8785917341805783E-2</v>
      </c>
    </row>
    <row r="628" spans="1:5" ht="15.75" customHeight="1" x14ac:dyDescent="0.2">
      <c r="A628" s="53">
        <f t="shared" si="53"/>
        <v>19</v>
      </c>
      <c r="B628" s="54" t="str">
        <f t="shared" si="53"/>
        <v>19-CHANDAULI</v>
      </c>
      <c r="C628" s="55">
        <f>[1]T6_FG_PS!C28+[1]T6_FG_PS!H28+[1]T6A_FG_UPS!C28+[1]T6A_FG_UPS!H28</f>
        <v>3967.7080000000005</v>
      </c>
      <c r="D628" s="55">
        <f>[1]T6_FG_PS!D28+[1]T6_FG_PS!I28+[1]T6A_FG_UPS!D28+[1]T6A_FG_UPS!I28</f>
        <v>222.63899999999998</v>
      </c>
      <c r="E628" s="56">
        <f t="shared" si="52"/>
        <v>5.6112748216350587E-2</v>
      </c>
    </row>
    <row r="629" spans="1:5" ht="15.75" customHeight="1" x14ac:dyDescent="0.2">
      <c r="A629" s="53">
        <f t="shared" si="53"/>
        <v>20</v>
      </c>
      <c r="B629" s="54" t="str">
        <f t="shared" si="53"/>
        <v>20-CHITRAKOOT</v>
      </c>
      <c r="C629" s="55">
        <f>[1]T6_FG_PS!C29+[1]T6_FG_PS!H29+[1]T6A_FG_UPS!C29+[1]T6A_FG_UPS!H29</f>
        <v>2686.1400000000003</v>
      </c>
      <c r="D629" s="55">
        <f>[1]T6_FG_PS!D29+[1]T6_FG_PS!I29+[1]T6A_FG_UPS!D29+[1]T6A_FG_UPS!I29</f>
        <v>-59.716000000000001</v>
      </c>
      <c r="E629" s="56">
        <f t="shared" si="52"/>
        <v>-2.2231156976181433E-2</v>
      </c>
    </row>
    <row r="630" spans="1:5" ht="15.75" customHeight="1" x14ac:dyDescent="0.2">
      <c r="A630" s="53">
        <f t="shared" si="53"/>
        <v>21</v>
      </c>
      <c r="B630" s="54" t="str">
        <f t="shared" si="53"/>
        <v>21-AMETHI</v>
      </c>
      <c r="C630" s="55">
        <f>[1]T6_FG_PS!C30+[1]T6_FG_PS!H30+[1]T6A_FG_UPS!C30+[1]T6A_FG_UPS!H30</f>
        <v>2543.4079999999999</v>
      </c>
      <c r="D630" s="55">
        <f>[1]T6_FG_PS!D30+[1]T6_FG_PS!I30+[1]T6A_FG_UPS!D30+[1]T6A_FG_UPS!I30</f>
        <v>446.89700000000005</v>
      </c>
      <c r="E630" s="56">
        <f t="shared" si="52"/>
        <v>0.17570794776142878</v>
      </c>
    </row>
    <row r="631" spans="1:5" ht="15.75" customHeight="1" x14ac:dyDescent="0.2">
      <c r="A631" s="53">
        <f t="shared" si="53"/>
        <v>22</v>
      </c>
      <c r="B631" s="54" t="str">
        <f t="shared" si="53"/>
        <v>22-DEORIA</v>
      </c>
      <c r="C631" s="55">
        <f>[1]T6_FG_PS!C31+[1]T6_FG_PS!H31+[1]T6A_FG_UPS!C31+[1]T6A_FG_UPS!H31</f>
        <v>4430.8509999999997</v>
      </c>
      <c r="D631" s="55">
        <f>[1]T6_FG_PS!D31+[1]T6_FG_PS!I31+[1]T6A_FG_UPS!D31+[1]T6A_FG_UPS!I31</f>
        <v>395.125</v>
      </c>
      <c r="E631" s="56">
        <f t="shared" si="52"/>
        <v>8.9175871632785675E-2</v>
      </c>
    </row>
    <row r="632" spans="1:5" ht="15.75" customHeight="1" x14ac:dyDescent="0.2">
      <c r="A632" s="53">
        <f t="shared" si="53"/>
        <v>23</v>
      </c>
      <c r="B632" s="54" t="str">
        <f t="shared" si="53"/>
        <v>23-ETAH</v>
      </c>
      <c r="C632" s="55">
        <f>[1]T6_FG_PS!C32+[1]T6_FG_PS!H32+[1]T6A_FG_UPS!C32+[1]T6A_FG_UPS!H32</f>
        <v>2599.076</v>
      </c>
      <c r="D632" s="55">
        <f>[1]T6_FG_PS!D32+[1]T6_FG_PS!I32+[1]T6A_FG_UPS!D32+[1]T6A_FG_UPS!I32</f>
        <v>307.18399999999997</v>
      </c>
      <c r="E632" s="56">
        <f t="shared" si="52"/>
        <v>0.11818969510703033</v>
      </c>
    </row>
    <row r="633" spans="1:5" ht="15.75" customHeight="1" x14ac:dyDescent="0.2">
      <c r="A633" s="53">
        <f t="shared" si="53"/>
        <v>24</v>
      </c>
      <c r="B633" s="54" t="str">
        <f t="shared" si="53"/>
        <v>24-FAIZABAD</v>
      </c>
      <c r="C633" s="55">
        <f>[1]T6_FG_PS!C33+[1]T6_FG_PS!H33+[1]T6A_FG_UPS!C33+[1]T6A_FG_UPS!H33</f>
        <v>4217.3540000000003</v>
      </c>
      <c r="D633" s="55">
        <f>[1]T6_FG_PS!D33+[1]T6_FG_PS!I33+[1]T6A_FG_UPS!D33+[1]T6A_FG_UPS!I33</f>
        <v>143.93600000000001</v>
      </c>
      <c r="E633" s="56">
        <f t="shared" si="52"/>
        <v>3.4129456526532986E-2</v>
      </c>
    </row>
    <row r="634" spans="1:5" ht="15.75" customHeight="1" x14ac:dyDescent="0.2">
      <c r="A634" s="53">
        <f t="shared" si="53"/>
        <v>25</v>
      </c>
      <c r="B634" s="54" t="str">
        <f t="shared" si="53"/>
        <v>25-FARRUKHABAD</v>
      </c>
      <c r="C634" s="55">
        <f>[1]T6_FG_PS!C34+[1]T6_FG_PS!H34+[1]T6A_FG_UPS!C34+[1]T6A_FG_UPS!H34</f>
        <v>3935.7900000000004</v>
      </c>
      <c r="D634" s="55">
        <f>[1]T6_FG_PS!D34+[1]T6_FG_PS!I34+[1]T6A_FG_UPS!D34+[1]T6A_FG_UPS!I34</f>
        <v>15.144000000000002</v>
      </c>
      <c r="E634" s="56">
        <f t="shared" si="52"/>
        <v>3.8477662680173486E-3</v>
      </c>
    </row>
    <row r="635" spans="1:5" ht="15.75" customHeight="1" x14ac:dyDescent="0.2">
      <c r="A635" s="53">
        <f t="shared" si="53"/>
        <v>26</v>
      </c>
      <c r="B635" s="54" t="str">
        <f t="shared" si="53"/>
        <v>26-FATEHPUR</v>
      </c>
      <c r="C635" s="55">
        <f>[1]T6_FG_PS!C35+[1]T6_FG_PS!H35+[1]T6A_FG_UPS!C35+[1]T6A_FG_UPS!H35</f>
        <v>4907.9520000000002</v>
      </c>
      <c r="D635" s="55">
        <f>[1]T6_FG_PS!D35+[1]T6_FG_PS!I35+[1]T6A_FG_UPS!D35+[1]T6A_FG_UPS!I35</f>
        <v>-132.863</v>
      </c>
      <c r="E635" s="56">
        <f t="shared" si="52"/>
        <v>-2.7070965649215802E-2</v>
      </c>
    </row>
    <row r="636" spans="1:5" ht="15.75" customHeight="1" x14ac:dyDescent="0.2">
      <c r="A636" s="53">
        <f t="shared" si="53"/>
        <v>27</v>
      </c>
      <c r="B636" s="54" t="str">
        <f t="shared" si="53"/>
        <v>27-FIROZABAD</v>
      </c>
      <c r="C636" s="55">
        <f>[1]T6_FG_PS!C36+[1]T6_FG_PS!H36+[1]T6A_FG_UPS!C36+[1]T6A_FG_UPS!H36</f>
        <v>3165.6889999999999</v>
      </c>
      <c r="D636" s="55">
        <f>[1]T6_FG_PS!D36+[1]T6_FG_PS!I36+[1]T6A_FG_UPS!D36+[1]T6A_FG_UPS!I36</f>
        <v>-96.052000000000007</v>
      </c>
      <c r="E636" s="56">
        <f t="shared" si="52"/>
        <v>-3.0341578089319581E-2</v>
      </c>
    </row>
    <row r="637" spans="1:5" ht="15.75" customHeight="1" x14ac:dyDescent="0.2">
      <c r="A637" s="53">
        <f t="shared" si="53"/>
        <v>28</v>
      </c>
      <c r="B637" s="54" t="str">
        <f t="shared" si="53"/>
        <v>28-G.B. NAGAR</v>
      </c>
      <c r="C637" s="55">
        <f>[1]T6_FG_PS!C37+[1]T6_FG_PS!H37+[1]T6A_FG_UPS!C37+[1]T6A_FG_UPS!H37</f>
        <v>1622.4279999999999</v>
      </c>
      <c r="D637" s="55">
        <f>[1]T6_FG_PS!D37+[1]T6_FG_PS!I37+[1]T6A_FG_UPS!D37+[1]T6A_FG_UPS!I37</f>
        <v>82.270999999999987</v>
      </c>
      <c r="E637" s="56">
        <f t="shared" si="52"/>
        <v>5.070856765292512E-2</v>
      </c>
    </row>
    <row r="638" spans="1:5" ht="15.75" customHeight="1" x14ac:dyDescent="0.2">
      <c r="A638" s="53">
        <f t="shared" si="53"/>
        <v>29</v>
      </c>
      <c r="B638" s="54" t="str">
        <f t="shared" si="53"/>
        <v>29-GHAZIPUR</v>
      </c>
      <c r="C638" s="55">
        <f>[1]T6_FG_PS!C38+[1]T6_FG_PS!H38+[1]T6A_FG_UPS!C38+[1]T6A_FG_UPS!H38</f>
        <v>5640.26</v>
      </c>
      <c r="D638" s="55">
        <f>[1]T6_FG_PS!D38+[1]T6_FG_PS!I38+[1]T6A_FG_UPS!D38+[1]T6A_FG_UPS!I38</f>
        <v>159.24</v>
      </c>
      <c r="E638" s="56">
        <f t="shared" si="52"/>
        <v>2.823274104385259E-2</v>
      </c>
    </row>
    <row r="639" spans="1:5" ht="15.75" customHeight="1" x14ac:dyDescent="0.2">
      <c r="A639" s="53">
        <f t="shared" si="53"/>
        <v>30</v>
      </c>
      <c r="B639" s="54" t="str">
        <f t="shared" si="53"/>
        <v>30-GHAZIYABAD</v>
      </c>
      <c r="C639" s="55">
        <f>[1]T6_FG_PS!C39+[1]T6_FG_PS!H39+[1]T6A_FG_UPS!C39+[1]T6A_FG_UPS!H39</f>
        <v>1925.7179999999998</v>
      </c>
      <c r="D639" s="55">
        <f>[1]T6_FG_PS!D39+[1]T6_FG_PS!I39+[1]T6A_FG_UPS!D39+[1]T6A_FG_UPS!I39</f>
        <v>-343.26300000000003</v>
      </c>
      <c r="E639" s="56">
        <f t="shared" si="52"/>
        <v>-0.17825195589385365</v>
      </c>
    </row>
    <row r="640" spans="1:5" ht="15.75" customHeight="1" x14ac:dyDescent="0.2">
      <c r="A640" s="53">
        <f t="shared" si="53"/>
        <v>31</v>
      </c>
      <c r="B640" s="54" t="str">
        <f t="shared" si="53"/>
        <v>31-GONDA</v>
      </c>
      <c r="C640" s="55">
        <f>[1]T6_FG_PS!C40+[1]T6_FG_PS!H40+[1]T6A_FG_UPS!C40+[1]T6A_FG_UPS!H40</f>
        <v>6504.95</v>
      </c>
      <c r="D640" s="55">
        <f>[1]T6_FG_PS!D40+[1]T6_FG_PS!I40+[1]T6A_FG_UPS!D40+[1]T6A_FG_UPS!I40</f>
        <v>-433.66900000000004</v>
      </c>
      <c r="E640" s="56">
        <f t="shared" si="52"/>
        <v>-6.6667537798138346E-2</v>
      </c>
    </row>
    <row r="641" spans="1:5" ht="15.75" customHeight="1" x14ac:dyDescent="0.2">
      <c r="A641" s="53">
        <f t="shared" si="53"/>
        <v>32</v>
      </c>
      <c r="B641" s="54" t="str">
        <f t="shared" si="53"/>
        <v>32-GORAKHPUR</v>
      </c>
      <c r="C641" s="55">
        <f>[1]T6_FG_PS!C41+[1]T6_FG_PS!H41+[1]T6A_FG_UPS!C41+[1]T6A_FG_UPS!H41</f>
        <v>5616.5329999999994</v>
      </c>
      <c r="D641" s="55">
        <f>[1]T6_FG_PS!D41+[1]T6_FG_PS!I41+[1]T6A_FG_UPS!D41+[1]T6A_FG_UPS!I41</f>
        <v>304.07000000000005</v>
      </c>
      <c r="E641" s="56">
        <f t="shared" si="52"/>
        <v>5.4138380385194938E-2</v>
      </c>
    </row>
    <row r="642" spans="1:5" ht="15.75" customHeight="1" x14ac:dyDescent="0.2">
      <c r="A642" s="53">
        <f t="shared" ref="A642:B657" si="54">A71</f>
        <v>33</v>
      </c>
      <c r="B642" s="54" t="str">
        <f t="shared" si="54"/>
        <v>33-HAMEERPUR</v>
      </c>
      <c r="C642" s="55">
        <f>[1]T6_FG_PS!C42+[1]T6_FG_PS!H42+[1]T6A_FG_UPS!C42+[1]T6A_FG_UPS!H42</f>
        <v>2165.3090000000002</v>
      </c>
      <c r="D642" s="55">
        <f>[1]T6_FG_PS!D42+[1]T6_FG_PS!I42+[1]T6A_FG_UPS!D42+[1]T6A_FG_UPS!I42</f>
        <v>143.52000000000001</v>
      </c>
      <c r="E642" s="56">
        <f t="shared" si="52"/>
        <v>6.6281533028311426E-2</v>
      </c>
    </row>
    <row r="643" spans="1:5" ht="15.75" customHeight="1" x14ac:dyDescent="0.2">
      <c r="A643" s="53">
        <f t="shared" si="54"/>
        <v>34</v>
      </c>
      <c r="B643" s="54" t="str">
        <f t="shared" si="54"/>
        <v>34-HARDOI</v>
      </c>
      <c r="C643" s="55">
        <f>[1]T6_FG_PS!C43+[1]T6_FG_PS!H43+[1]T6A_FG_UPS!C43+[1]T6A_FG_UPS!H43</f>
        <v>7135.9139999999998</v>
      </c>
      <c r="D643" s="55">
        <f>[1]T6_FG_PS!D43+[1]T6_FG_PS!I43+[1]T6A_FG_UPS!D43+[1]T6A_FG_UPS!I43</f>
        <v>1615.4069999999999</v>
      </c>
      <c r="E643" s="56">
        <f t="shared" si="52"/>
        <v>0.22637702752583622</v>
      </c>
    </row>
    <row r="644" spans="1:5" ht="15.75" customHeight="1" x14ac:dyDescent="0.2">
      <c r="A644" s="53">
        <f t="shared" si="54"/>
        <v>35</v>
      </c>
      <c r="B644" s="54" t="str">
        <f t="shared" si="54"/>
        <v>35-HATHRAS</v>
      </c>
      <c r="C644" s="55">
        <f>[1]T6_FG_PS!C44+[1]T6_FG_PS!H44+[1]T6A_FG_UPS!C44+[1]T6A_FG_UPS!H44</f>
        <v>2173.9160000000002</v>
      </c>
      <c r="D644" s="55">
        <f>[1]T6_FG_PS!D44+[1]T6_FG_PS!I44+[1]T6A_FG_UPS!D44+[1]T6A_FG_UPS!I44</f>
        <v>233.33500000000001</v>
      </c>
      <c r="E644" s="56">
        <f t="shared" si="52"/>
        <v>0.10733395402582252</v>
      </c>
    </row>
    <row r="645" spans="1:5" ht="15.75" customHeight="1" x14ac:dyDescent="0.2">
      <c r="A645" s="53">
        <f t="shared" si="54"/>
        <v>36</v>
      </c>
      <c r="B645" s="54" t="str">
        <f t="shared" si="54"/>
        <v>36-ITAWAH</v>
      </c>
      <c r="C645" s="55">
        <f>[1]T6_FG_PS!C45+[1]T6_FG_PS!H45+[1]T6A_FG_UPS!C45+[1]T6A_FG_UPS!H45</f>
        <v>2056.2039999999997</v>
      </c>
      <c r="D645" s="55">
        <f>[1]T6_FG_PS!D45+[1]T6_FG_PS!I45+[1]T6A_FG_UPS!D45+[1]T6A_FG_UPS!I45</f>
        <v>608.77099999999996</v>
      </c>
      <c r="E645" s="56">
        <f t="shared" si="52"/>
        <v>0.29606546821229801</v>
      </c>
    </row>
    <row r="646" spans="1:5" ht="15.75" customHeight="1" x14ac:dyDescent="0.2">
      <c r="A646" s="53">
        <f t="shared" si="54"/>
        <v>37</v>
      </c>
      <c r="B646" s="54" t="str">
        <f t="shared" si="54"/>
        <v>37-J.P. NAGAR</v>
      </c>
      <c r="C646" s="55">
        <f>[1]T6_FG_PS!C46+[1]T6_FG_PS!H46+[1]T6A_FG_UPS!C46+[1]T6A_FG_UPS!H46</f>
        <v>2257.9339999999997</v>
      </c>
      <c r="D646" s="55">
        <f>[1]T6_FG_PS!D46+[1]T6_FG_PS!I46+[1]T6A_FG_UPS!D46+[1]T6A_FG_UPS!I46</f>
        <v>233.86500000000001</v>
      </c>
      <c r="E646" s="56">
        <f t="shared" si="52"/>
        <v>0.10357477233612676</v>
      </c>
    </row>
    <row r="647" spans="1:5" ht="15.75" customHeight="1" x14ac:dyDescent="0.2">
      <c r="A647" s="53">
        <f t="shared" si="54"/>
        <v>38</v>
      </c>
      <c r="B647" s="54" t="str">
        <f t="shared" si="54"/>
        <v>38-JALAUN</v>
      </c>
      <c r="C647" s="55">
        <f>[1]T6_FG_PS!C47+[1]T6_FG_PS!H47+[1]T6A_FG_UPS!C47+[1]T6A_FG_UPS!H47</f>
        <v>2562.4680000000003</v>
      </c>
      <c r="D647" s="55">
        <f>[1]T6_FG_PS!D47+[1]T6_FG_PS!I47+[1]T6A_FG_UPS!D47+[1]T6A_FG_UPS!I47</f>
        <v>721.49799999999993</v>
      </c>
      <c r="E647" s="56">
        <f t="shared" si="52"/>
        <v>0.2815637112346378</v>
      </c>
    </row>
    <row r="648" spans="1:5" ht="15.75" customHeight="1" x14ac:dyDescent="0.2">
      <c r="A648" s="53">
        <f t="shared" si="54"/>
        <v>39</v>
      </c>
      <c r="B648" s="54" t="str">
        <f t="shared" si="54"/>
        <v>39-JAUNPUR</v>
      </c>
      <c r="C648" s="55">
        <f>[1]T6_FG_PS!C48+[1]T6_FG_PS!H48+[1]T6A_FG_UPS!C48+[1]T6A_FG_UPS!H48</f>
        <v>6653.43</v>
      </c>
      <c r="D648" s="55">
        <f>[1]T6_FG_PS!D48+[1]T6_FG_PS!I48+[1]T6A_FG_UPS!D48+[1]T6A_FG_UPS!I48</f>
        <v>1152.982</v>
      </c>
      <c r="E648" s="56">
        <f t="shared" si="52"/>
        <v>0.17329137001516509</v>
      </c>
    </row>
    <row r="649" spans="1:5" ht="15.75" customHeight="1" x14ac:dyDescent="0.2">
      <c r="A649" s="53">
        <f t="shared" si="54"/>
        <v>40</v>
      </c>
      <c r="B649" s="54" t="str">
        <f t="shared" si="54"/>
        <v>40-JHANSI</v>
      </c>
      <c r="C649" s="55">
        <f>[1]T6_FG_PS!C49+[1]T6_FG_PS!H49+[1]T6A_FG_UPS!C49+[1]T6A_FG_UPS!H49</f>
        <v>2677.73</v>
      </c>
      <c r="D649" s="55">
        <f>[1]T6_FG_PS!D49+[1]T6_FG_PS!I49+[1]T6A_FG_UPS!D49+[1]T6A_FG_UPS!I49</f>
        <v>150.20600000000002</v>
      </c>
      <c r="E649" s="56">
        <f t="shared" si="52"/>
        <v>5.6094527827674941E-2</v>
      </c>
    </row>
    <row r="650" spans="1:5" ht="15.75" customHeight="1" x14ac:dyDescent="0.2">
      <c r="A650" s="53">
        <f t="shared" si="54"/>
        <v>41</v>
      </c>
      <c r="B650" s="54" t="str">
        <f t="shared" si="54"/>
        <v>41-KANNAUJ</v>
      </c>
      <c r="C650" s="55">
        <f>[1]T6_FG_PS!C50+[1]T6_FG_PS!H50+[1]T6A_FG_UPS!C50+[1]T6A_FG_UPS!H50</f>
        <v>3044.5249999999996</v>
      </c>
      <c r="D650" s="55">
        <f>[1]T6_FG_PS!D50+[1]T6_FG_PS!I50+[1]T6A_FG_UPS!D50+[1]T6A_FG_UPS!I50</f>
        <v>740.26900000000001</v>
      </c>
      <c r="E650" s="56">
        <f t="shared" si="52"/>
        <v>0.24314761744442898</v>
      </c>
    </row>
    <row r="651" spans="1:5" ht="15.75" customHeight="1" x14ac:dyDescent="0.2">
      <c r="A651" s="53">
        <f t="shared" si="54"/>
        <v>42</v>
      </c>
      <c r="B651" s="54" t="str">
        <f t="shared" si="54"/>
        <v>42-KANPUR DEHAT</v>
      </c>
      <c r="C651" s="55">
        <f>[1]T6_FG_PS!C51+[1]T6_FG_PS!H51+[1]T6A_FG_UPS!C51+[1]T6A_FG_UPS!H51</f>
        <v>2578.02</v>
      </c>
      <c r="D651" s="55">
        <f>[1]T6_FG_PS!D51+[1]T6_FG_PS!I51+[1]T6A_FG_UPS!D51+[1]T6A_FG_UPS!I51</f>
        <v>123.57200000000002</v>
      </c>
      <c r="E651" s="56">
        <f t="shared" si="52"/>
        <v>4.7932909752445685E-2</v>
      </c>
    </row>
    <row r="652" spans="1:5" ht="15.75" customHeight="1" x14ac:dyDescent="0.2">
      <c r="A652" s="53">
        <f t="shared" si="54"/>
        <v>43</v>
      </c>
      <c r="B652" s="54" t="str">
        <f t="shared" si="54"/>
        <v>43-KANPUR NAGAR</v>
      </c>
      <c r="C652" s="55">
        <f>[1]T6_FG_PS!C52+[1]T6_FG_PS!H52+[1]T6A_FG_UPS!C52+[1]T6A_FG_UPS!H52</f>
        <v>3604.0219999999999</v>
      </c>
      <c r="D652" s="55">
        <f>[1]T6_FG_PS!D52+[1]T6_FG_PS!I52+[1]T6A_FG_UPS!D52+[1]T6A_FG_UPS!I52</f>
        <v>-51.673999999999992</v>
      </c>
      <c r="E652" s="56">
        <f t="shared" si="52"/>
        <v>-1.4337870301568634E-2</v>
      </c>
    </row>
    <row r="653" spans="1:5" ht="15.75" customHeight="1" x14ac:dyDescent="0.2">
      <c r="A653" s="53">
        <f t="shared" si="54"/>
        <v>44</v>
      </c>
      <c r="B653" s="54" t="str">
        <f t="shared" si="54"/>
        <v>44-KAAS GANJ</v>
      </c>
      <c r="C653" s="55">
        <f>[1]T6_FG_PS!C53+[1]T6_FG_PS!H53+[1]T6A_FG_UPS!C53+[1]T6A_FG_UPS!H53</f>
        <v>2758.7919999999995</v>
      </c>
      <c r="D653" s="55">
        <f>[1]T6_FG_PS!D53+[1]T6_FG_PS!I53+[1]T6A_FG_UPS!D53+[1]T6A_FG_UPS!I53</f>
        <v>-390.601</v>
      </c>
      <c r="E653" s="56">
        <f t="shared" si="52"/>
        <v>-0.14158407012924501</v>
      </c>
    </row>
    <row r="654" spans="1:5" ht="15.75" customHeight="1" x14ac:dyDescent="0.2">
      <c r="A654" s="53">
        <f t="shared" si="54"/>
        <v>45</v>
      </c>
      <c r="B654" s="54" t="str">
        <f t="shared" si="54"/>
        <v>45-KAUSHAMBI</v>
      </c>
      <c r="C654" s="55">
        <f>[1]T6_FG_PS!C54+[1]T6_FG_PS!H54+[1]T6A_FG_UPS!C54+[1]T6A_FG_UPS!H54</f>
        <v>3247.3029999999999</v>
      </c>
      <c r="D654" s="55">
        <f>[1]T6_FG_PS!D54+[1]T6_FG_PS!I54+[1]T6A_FG_UPS!D54+[1]T6A_FG_UPS!I54</f>
        <v>206.297</v>
      </c>
      <c r="E654" s="56">
        <f t="shared" si="52"/>
        <v>6.3528719063173353E-2</v>
      </c>
    </row>
    <row r="655" spans="1:5" ht="15.75" customHeight="1" x14ac:dyDescent="0.2">
      <c r="A655" s="53">
        <f t="shared" si="54"/>
        <v>46</v>
      </c>
      <c r="B655" s="54" t="str">
        <f t="shared" si="54"/>
        <v>46-KUSHINAGAR</v>
      </c>
      <c r="C655" s="55">
        <f>[1]T6_FG_PS!C55+[1]T6_FG_PS!H55+[1]T6A_FG_UPS!C55+[1]T6A_FG_UPS!H55</f>
        <v>6600.2840000000006</v>
      </c>
      <c r="D655" s="55">
        <f>[1]T6_FG_PS!D55+[1]T6_FG_PS!I55+[1]T6A_FG_UPS!D55+[1]T6A_FG_UPS!I55</f>
        <v>-434.51400000000012</v>
      </c>
      <c r="E655" s="56">
        <f t="shared" si="52"/>
        <v>-6.5832621747791475E-2</v>
      </c>
    </row>
    <row r="656" spans="1:5" ht="15.75" customHeight="1" x14ac:dyDescent="0.2">
      <c r="A656" s="53">
        <f t="shared" si="54"/>
        <v>47</v>
      </c>
      <c r="B656" s="54" t="str">
        <f t="shared" si="54"/>
        <v>47-LAKHIMPUR KHERI</v>
      </c>
      <c r="C656" s="55">
        <f>[1]T6_FG_PS!C56+[1]T6_FG_PS!H56+[1]T6A_FG_UPS!C56+[1]T6A_FG_UPS!H56</f>
        <v>9270.9179999999997</v>
      </c>
      <c r="D656" s="55">
        <f>[1]T6_FG_PS!D56+[1]T6_FG_PS!I56+[1]T6A_FG_UPS!D56+[1]T6A_FG_UPS!I56</f>
        <v>178.60900000000004</v>
      </c>
      <c r="E656" s="56">
        <f t="shared" si="52"/>
        <v>1.9265513943710864E-2</v>
      </c>
    </row>
    <row r="657" spans="1:5" ht="15.75" customHeight="1" x14ac:dyDescent="0.2">
      <c r="A657" s="53">
        <f t="shared" si="54"/>
        <v>48</v>
      </c>
      <c r="B657" s="54" t="str">
        <f t="shared" si="54"/>
        <v>48-LALITPUR</v>
      </c>
      <c r="C657" s="55">
        <f>[1]T6_FG_PS!C57+[1]T6_FG_PS!H57+[1]T6A_FG_UPS!C57+[1]T6A_FG_UPS!H57</f>
        <v>2057.373</v>
      </c>
      <c r="D657" s="55">
        <f>[1]T6_FG_PS!D57+[1]T6_FG_PS!I57+[1]T6A_FG_UPS!D57+[1]T6A_FG_UPS!I57</f>
        <v>492.93799999999999</v>
      </c>
      <c r="E657" s="56">
        <f t="shared" si="52"/>
        <v>0.23959583410494839</v>
      </c>
    </row>
    <row r="658" spans="1:5" ht="15.75" customHeight="1" x14ac:dyDescent="0.2">
      <c r="A658" s="53">
        <f t="shared" ref="A658:B673" si="55">A87</f>
        <v>49</v>
      </c>
      <c r="B658" s="54" t="str">
        <f t="shared" si="55"/>
        <v>49-LUCKNOW</v>
      </c>
      <c r="C658" s="55">
        <f>[1]T6_FG_PS!C58+[1]T6_FG_PS!H58+[1]T6A_FG_UPS!C58+[1]T6A_FG_UPS!H58</f>
        <v>3150.212</v>
      </c>
      <c r="D658" s="55">
        <f>[1]T6_FG_PS!D58+[1]T6_FG_PS!I58+[1]T6A_FG_UPS!D58+[1]T6A_FG_UPS!I58</f>
        <v>739.18799999999999</v>
      </c>
      <c r="E658" s="56">
        <f t="shared" si="52"/>
        <v>0.23464706502292543</v>
      </c>
    </row>
    <row r="659" spans="1:5" ht="15.75" customHeight="1" x14ac:dyDescent="0.2">
      <c r="A659" s="53">
        <f t="shared" si="55"/>
        <v>50</v>
      </c>
      <c r="B659" s="54" t="str">
        <f t="shared" si="55"/>
        <v>50-MAHOBA</v>
      </c>
      <c r="C659" s="55">
        <f>[1]T6_FG_PS!C59+[1]T6_FG_PS!H59+[1]T6A_FG_UPS!C59+[1]T6A_FG_UPS!H59</f>
        <v>2000.0709999999999</v>
      </c>
      <c r="D659" s="55">
        <f>[1]T6_FG_PS!D59+[1]T6_FG_PS!I59+[1]T6A_FG_UPS!D59+[1]T6A_FG_UPS!I59</f>
        <v>157.458</v>
      </c>
      <c r="E659" s="56">
        <f t="shared" si="52"/>
        <v>7.8726205219714698E-2</v>
      </c>
    </row>
    <row r="660" spans="1:5" ht="15.75" customHeight="1" x14ac:dyDescent="0.2">
      <c r="A660" s="53">
        <f t="shared" si="55"/>
        <v>51</v>
      </c>
      <c r="B660" s="54" t="str">
        <f t="shared" si="55"/>
        <v>51-MAHRAJGANJ</v>
      </c>
      <c r="C660" s="55">
        <f>[1]T6_FG_PS!C60+[1]T6_FG_PS!H60+[1]T6A_FG_UPS!C60+[1]T6A_FG_UPS!H60</f>
        <v>4705.4159999999993</v>
      </c>
      <c r="D660" s="55">
        <f>[1]T6_FG_PS!D60+[1]T6_FG_PS!I60+[1]T6A_FG_UPS!D60+[1]T6A_FG_UPS!I60</f>
        <v>117.72800000000001</v>
      </c>
      <c r="E660" s="56">
        <f t="shared" si="52"/>
        <v>2.5019679450233524E-2</v>
      </c>
    </row>
    <row r="661" spans="1:5" ht="15.75" customHeight="1" x14ac:dyDescent="0.2">
      <c r="A661" s="53">
        <f t="shared" si="55"/>
        <v>52</v>
      </c>
      <c r="B661" s="54" t="str">
        <f t="shared" si="55"/>
        <v>52-MAINPURI</v>
      </c>
      <c r="C661" s="55">
        <f>[1]T6_FG_PS!C61+[1]T6_FG_PS!H61+[1]T6A_FG_UPS!C61+[1]T6A_FG_UPS!H61</f>
        <v>2147.422</v>
      </c>
      <c r="D661" s="55">
        <f>[1]T6_FG_PS!D61+[1]T6_FG_PS!I61+[1]T6A_FG_UPS!D61+[1]T6A_FG_UPS!I61</f>
        <v>817.49800000000005</v>
      </c>
      <c r="E661" s="56">
        <f t="shared" si="52"/>
        <v>0.3806880994979096</v>
      </c>
    </row>
    <row r="662" spans="1:5" ht="15.75" customHeight="1" x14ac:dyDescent="0.2">
      <c r="A662" s="53">
        <f t="shared" si="55"/>
        <v>53</v>
      </c>
      <c r="B662" s="54" t="str">
        <f t="shared" si="55"/>
        <v>53-MATHURA</v>
      </c>
      <c r="C662" s="55">
        <f>[1]T6_FG_PS!C62+[1]T6_FG_PS!H62+[1]T6A_FG_UPS!C62+[1]T6A_FG_UPS!H62</f>
        <v>2629.2249999999999</v>
      </c>
      <c r="D662" s="55">
        <f>[1]T6_FG_PS!D62+[1]T6_FG_PS!I62+[1]T6A_FG_UPS!D62+[1]T6A_FG_UPS!I62</f>
        <v>235.13299999999998</v>
      </c>
      <c r="E662" s="56">
        <f t="shared" si="52"/>
        <v>8.9430535614106813E-2</v>
      </c>
    </row>
    <row r="663" spans="1:5" ht="15.75" customHeight="1" x14ac:dyDescent="0.2">
      <c r="A663" s="53">
        <f t="shared" si="55"/>
        <v>54</v>
      </c>
      <c r="B663" s="54" t="str">
        <f t="shared" si="55"/>
        <v>54-MAU</v>
      </c>
      <c r="C663" s="55">
        <f>[1]T6_FG_PS!C63+[1]T6_FG_PS!H63+[1]T6A_FG_UPS!C63+[1]T6A_FG_UPS!H63</f>
        <v>4752.027</v>
      </c>
      <c r="D663" s="55">
        <f>[1]T6_FG_PS!D63+[1]T6_FG_PS!I63+[1]T6A_FG_UPS!D63+[1]T6A_FG_UPS!I63</f>
        <v>-1028.01</v>
      </c>
      <c r="E663" s="56">
        <f t="shared" si="52"/>
        <v>-0.21633084155456186</v>
      </c>
    </row>
    <row r="664" spans="1:5" ht="15.75" customHeight="1" x14ac:dyDescent="0.2">
      <c r="A664" s="53">
        <f t="shared" si="55"/>
        <v>55</v>
      </c>
      <c r="B664" s="54" t="str">
        <f t="shared" si="55"/>
        <v>55-MEERUT</v>
      </c>
      <c r="C664" s="55">
        <f>[1]T6_FG_PS!C64+[1]T6_FG_PS!H64+[1]T6A_FG_UPS!C64+[1]T6A_FG_UPS!H64</f>
        <v>2847.529</v>
      </c>
      <c r="D664" s="55">
        <f>[1]T6_FG_PS!D64+[1]T6_FG_PS!I64+[1]T6A_FG_UPS!D64+[1]T6A_FG_UPS!I64</f>
        <v>576.40700000000004</v>
      </c>
      <c r="E664" s="56">
        <f t="shared" si="52"/>
        <v>0.20242357496622512</v>
      </c>
    </row>
    <row r="665" spans="1:5" ht="15.75" customHeight="1" x14ac:dyDescent="0.2">
      <c r="A665" s="53">
        <f t="shared" si="55"/>
        <v>56</v>
      </c>
      <c r="B665" s="54" t="str">
        <f t="shared" si="55"/>
        <v>56-MIRZAPUR</v>
      </c>
      <c r="C665" s="55">
        <f>[1]T6_FG_PS!C65+[1]T6_FG_PS!H65+[1]T6A_FG_UPS!C65+[1]T6A_FG_UPS!H65</f>
        <v>4848.8789999999999</v>
      </c>
      <c r="D665" s="55">
        <f>[1]T6_FG_PS!D65+[1]T6_FG_PS!I65+[1]T6A_FG_UPS!D65+[1]T6A_FG_UPS!I65</f>
        <v>873.50199999999995</v>
      </c>
      <c r="E665" s="56">
        <f t="shared" si="52"/>
        <v>0.18014514282579541</v>
      </c>
    </row>
    <row r="666" spans="1:5" ht="15.75" customHeight="1" x14ac:dyDescent="0.2">
      <c r="A666" s="53">
        <f t="shared" si="55"/>
        <v>57</v>
      </c>
      <c r="B666" s="54" t="str">
        <f t="shared" si="55"/>
        <v>57-MORADABAD</v>
      </c>
      <c r="C666" s="55">
        <f>[1]T6_FG_PS!C66+[1]T6_FG_PS!H66+[1]T6A_FG_UPS!C66+[1]T6A_FG_UPS!H66</f>
        <v>2275.0439999999999</v>
      </c>
      <c r="D666" s="55">
        <f>[1]T6_FG_PS!D66+[1]T6_FG_PS!I66+[1]T6A_FG_UPS!D66+[1]T6A_FG_UPS!I66</f>
        <v>718.01700000000005</v>
      </c>
      <c r="E666" s="56">
        <f t="shared" si="52"/>
        <v>0.3156057641082986</v>
      </c>
    </row>
    <row r="667" spans="1:5" ht="15.75" customHeight="1" x14ac:dyDescent="0.2">
      <c r="A667" s="53">
        <f t="shared" si="55"/>
        <v>58</v>
      </c>
      <c r="B667" s="54" t="str">
        <f t="shared" si="55"/>
        <v>58-MUZAFFARNAGAR</v>
      </c>
      <c r="C667" s="55">
        <f>[1]T6_FG_PS!C67+[1]T6_FG_PS!H67+[1]T6A_FG_UPS!C67+[1]T6A_FG_UPS!H67</f>
        <v>2846.9110000000001</v>
      </c>
      <c r="D667" s="55">
        <f>[1]T6_FG_PS!D67+[1]T6_FG_PS!I67+[1]T6A_FG_UPS!D67+[1]T6A_FG_UPS!I67</f>
        <v>154.90299999999999</v>
      </c>
      <c r="E667" s="56">
        <f t="shared" si="52"/>
        <v>5.4410903607453827E-2</v>
      </c>
    </row>
    <row r="668" spans="1:5" ht="15.75" customHeight="1" x14ac:dyDescent="0.2">
      <c r="A668" s="53">
        <f t="shared" si="55"/>
        <v>59</v>
      </c>
      <c r="B668" s="54" t="str">
        <f t="shared" si="55"/>
        <v>59-PILIBHIT</v>
      </c>
      <c r="C668" s="55">
        <f>[1]T6_FG_PS!C68+[1]T6_FG_PS!H68+[1]T6A_FG_UPS!C68+[1]T6A_FG_UPS!H68</f>
        <v>2817.4269999999997</v>
      </c>
      <c r="D668" s="55">
        <f>[1]T6_FG_PS!D68+[1]T6_FG_PS!I68+[1]T6A_FG_UPS!D68+[1]T6A_FG_UPS!I68</f>
        <v>435.10300000000001</v>
      </c>
      <c r="E668" s="56">
        <f t="shared" si="52"/>
        <v>0.15443275016531044</v>
      </c>
    </row>
    <row r="669" spans="1:5" ht="15.75" customHeight="1" x14ac:dyDescent="0.2">
      <c r="A669" s="53">
        <f t="shared" si="55"/>
        <v>60</v>
      </c>
      <c r="B669" s="54" t="str">
        <f t="shared" si="55"/>
        <v>60-PRATAPGARH</v>
      </c>
      <c r="C669" s="55">
        <f>[1]T6_FG_PS!C69+[1]T6_FG_PS!H69+[1]T6A_FG_UPS!C69+[1]T6A_FG_UPS!H69</f>
        <v>5548.3610000000008</v>
      </c>
      <c r="D669" s="55">
        <f>[1]T6_FG_PS!D69+[1]T6_FG_PS!I69+[1]T6A_FG_UPS!D69+[1]T6A_FG_UPS!I69</f>
        <v>-705.26199999999994</v>
      </c>
      <c r="E669" s="56">
        <f t="shared" si="52"/>
        <v>-0.12711177228734755</v>
      </c>
    </row>
    <row r="670" spans="1:5" ht="15.75" customHeight="1" x14ac:dyDescent="0.2">
      <c r="A670" s="53">
        <f t="shared" si="55"/>
        <v>61</v>
      </c>
      <c r="B670" s="54" t="str">
        <f t="shared" si="55"/>
        <v>61-RAI BAREILY</v>
      </c>
      <c r="C670" s="55">
        <f>[1]T6_FG_PS!C70+[1]T6_FG_PS!H70+[1]T6A_FG_UPS!C70+[1]T6A_FG_UPS!H70</f>
        <v>4234.4399999999996</v>
      </c>
      <c r="D670" s="55">
        <f>[1]T6_FG_PS!D70+[1]T6_FG_PS!I70+[1]T6A_FG_UPS!D70+[1]T6A_FG_UPS!I70</f>
        <v>290.262</v>
      </c>
      <c r="E670" s="56">
        <f t="shared" si="52"/>
        <v>6.8547907161277524E-2</v>
      </c>
    </row>
    <row r="671" spans="1:5" ht="15.75" customHeight="1" x14ac:dyDescent="0.2">
      <c r="A671" s="53">
        <f t="shared" si="55"/>
        <v>62</v>
      </c>
      <c r="B671" s="54" t="str">
        <f t="shared" si="55"/>
        <v>62-RAMPUR</v>
      </c>
      <c r="C671" s="55">
        <f>[1]T6_FG_PS!C71+[1]T6_FG_PS!H71+[1]T6A_FG_UPS!C71+[1]T6A_FG_UPS!H71</f>
        <v>2992.6220000000003</v>
      </c>
      <c r="D671" s="55">
        <f>[1]T6_FG_PS!D71+[1]T6_FG_PS!I71+[1]T6A_FG_UPS!D71+[1]T6A_FG_UPS!I71</f>
        <v>34.021000000000001</v>
      </c>
      <c r="E671" s="56">
        <f t="shared" si="52"/>
        <v>1.1368291752182534E-2</v>
      </c>
    </row>
    <row r="672" spans="1:5" ht="15.75" customHeight="1" x14ac:dyDescent="0.2">
      <c r="A672" s="53">
        <f t="shared" si="55"/>
        <v>63</v>
      </c>
      <c r="B672" s="54" t="str">
        <f t="shared" si="55"/>
        <v>63-SAHARANPUR</v>
      </c>
      <c r="C672" s="55">
        <f>[1]T6_FG_PS!C72+[1]T6_FG_PS!H72+[1]T6A_FG_UPS!C72+[1]T6A_FG_UPS!H72</f>
        <v>3469.7239999999997</v>
      </c>
      <c r="D672" s="55">
        <f>[1]T6_FG_PS!D72+[1]T6_FG_PS!I72+[1]T6A_FG_UPS!D72+[1]T6A_FG_UPS!I72</f>
        <v>1060.241</v>
      </c>
      <c r="E672" s="56">
        <f t="shared" si="52"/>
        <v>0.30556926141675822</v>
      </c>
    </row>
    <row r="673" spans="1:5" ht="15.75" customHeight="1" x14ac:dyDescent="0.2">
      <c r="A673" s="53">
        <f t="shared" si="55"/>
        <v>64</v>
      </c>
      <c r="B673" s="54" t="str">
        <f t="shared" si="55"/>
        <v>64-SANTKABIR NAGAR</v>
      </c>
      <c r="C673" s="55">
        <f>[1]T6_FG_PS!C73+[1]T6_FG_PS!H73+[1]T6A_FG_UPS!C73+[1]T6A_FG_UPS!H73</f>
        <v>2941.5350000000003</v>
      </c>
      <c r="D673" s="55">
        <f>[1]T6_FG_PS!D73+[1]T6_FG_PS!I73+[1]T6A_FG_UPS!D73+[1]T6A_FG_UPS!I73</f>
        <v>80.166000000000011</v>
      </c>
      <c r="E673" s="56">
        <f t="shared" si="52"/>
        <v>2.7253117844934702E-2</v>
      </c>
    </row>
    <row r="674" spans="1:5" ht="15.75" customHeight="1" x14ac:dyDescent="0.2">
      <c r="A674" s="53">
        <f t="shared" ref="A674:B684" si="56">A103</f>
        <v>65</v>
      </c>
      <c r="B674" s="54" t="str">
        <f t="shared" si="56"/>
        <v>65-SHAHJAHANPUR</v>
      </c>
      <c r="C674" s="55">
        <f>[1]T6_FG_PS!C74+[1]T6_FG_PS!H74+[1]T6A_FG_UPS!C74+[1]T6A_FG_UPS!H74</f>
        <v>5191.8979999999992</v>
      </c>
      <c r="D674" s="55">
        <f>[1]T6_FG_PS!D74+[1]T6_FG_PS!I74+[1]T6A_FG_UPS!D74+[1]T6A_FG_UPS!I74</f>
        <v>1533.44</v>
      </c>
      <c r="E674" s="56">
        <f t="shared" si="52"/>
        <v>0.29535248959051202</v>
      </c>
    </row>
    <row r="675" spans="1:5" ht="15.75" customHeight="1" x14ac:dyDescent="0.2">
      <c r="A675" s="53">
        <f t="shared" si="56"/>
        <v>66</v>
      </c>
      <c r="B675" s="54" t="str">
        <f t="shared" si="56"/>
        <v>66-SHRAWASTI</v>
      </c>
      <c r="C675" s="55">
        <f>[1]T6_FG_PS!C75+[1]T6_FG_PS!H75+[1]T6A_FG_UPS!C75+[1]T6A_FG_UPS!H75</f>
        <v>2379.9859999999999</v>
      </c>
      <c r="D675" s="55">
        <f>[1]T6_FG_PS!D75+[1]T6_FG_PS!I75+[1]T6A_FG_UPS!D75+[1]T6A_FG_UPS!I75</f>
        <v>44.591999999999999</v>
      </c>
      <c r="E675" s="56">
        <f t="shared" ref="E675:E685" si="57">D675/C675</f>
        <v>1.8736244666985438E-2</v>
      </c>
    </row>
    <row r="676" spans="1:5" ht="15.75" customHeight="1" x14ac:dyDescent="0.2">
      <c r="A676" s="53">
        <f t="shared" si="56"/>
        <v>67</v>
      </c>
      <c r="B676" s="54" t="str">
        <f t="shared" si="56"/>
        <v>67-SIDDHARTHNAGAR</v>
      </c>
      <c r="C676" s="55">
        <f>[1]T6_FG_PS!C76+[1]T6_FG_PS!H76+[1]T6A_FG_UPS!C76+[1]T6A_FG_UPS!H76</f>
        <v>5542.0540000000001</v>
      </c>
      <c r="D676" s="55">
        <f>[1]T6_FG_PS!D76+[1]T6_FG_PS!I76+[1]T6A_FG_UPS!D76+[1]T6A_FG_UPS!I76</f>
        <v>-374.10400000000004</v>
      </c>
      <c r="E676" s="56">
        <f t="shared" si="57"/>
        <v>-6.7502770633414977E-2</v>
      </c>
    </row>
    <row r="677" spans="1:5" ht="15.75" customHeight="1" x14ac:dyDescent="0.2">
      <c r="A677" s="53">
        <f t="shared" si="56"/>
        <v>68</v>
      </c>
      <c r="B677" s="54" t="str">
        <f t="shared" si="56"/>
        <v>68-SITAPUR</v>
      </c>
      <c r="C677" s="55">
        <f>[1]T6_FG_PS!C77+[1]T6_FG_PS!H77+[1]T6A_FG_UPS!C77+[1]T6A_FG_UPS!H77</f>
        <v>8198.6139999999996</v>
      </c>
      <c r="D677" s="55">
        <f>[1]T6_FG_PS!D77+[1]T6_FG_PS!I77+[1]T6A_FG_UPS!D77+[1]T6A_FG_UPS!I77</f>
        <v>1076.9099999999999</v>
      </c>
      <c r="E677" s="56">
        <f t="shared" si="57"/>
        <v>0.13135268961314681</v>
      </c>
    </row>
    <row r="678" spans="1:5" ht="15.75" customHeight="1" x14ac:dyDescent="0.2">
      <c r="A678" s="53">
        <f t="shared" si="56"/>
        <v>69</v>
      </c>
      <c r="B678" s="54" t="str">
        <f t="shared" si="56"/>
        <v>69-SONBHADRA</v>
      </c>
      <c r="C678" s="55">
        <f>[1]T6_FG_PS!C78+[1]T6_FG_PS!H78+[1]T6A_FG_UPS!C78+[1]T6A_FG_UPS!H78</f>
        <v>4494.2160000000003</v>
      </c>
      <c r="D678" s="55">
        <f>[1]T6_FG_PS!D78+[1]T6_FG_PS!I78+[1]T6A_FG_UPS!D78+[1]T6A_FG_UPS!I78</f>
        <v>-24.176000000000002</v>
      </c>
      <c r="E678" s="56">
        <f t="shared" si="57"/>
        <v>-5.379358713510877E-3</v>
      </c>
    </row>
    <row r="679" spans="1:5" ht="15.75" customHeight="1" x14ac:dyDescent="0.2">
      <c r="A679" s="53">
        <f t="shared" si="56"/>
        <v>70</v>
      </c>
      <c r="B679" s="54" t="str">
        <f t="shared" si="56"/>
        <v>70-SULTANPUR</v>
      </c>
      <c r="C679" s="55">
        <f>[1]T6_FG_PS!C79+[1]T6_FG_PS!H79+[1]T6A_FG_UPS!C79+[1]T6A_FG_UPS!H79</f>
        <v>4511.6440000000002</v>
      </c>
      <c r="D679" s="55">
        <f>[1]T6_FG_PS!D79+[1]T6_FG_PS!I79+[1]T6A_FG_UPS!D79+[1]T6A_FG_UPS!I79</f>
        <v>281.39599999999996</v>
      </c>
      <c r="E679" s="56">
        <f t="shared" si="57"/>
        <v>6.2371055872316152E-2</v>
      </c>
    </row>
    <row r="680" spans="1:5" ht="15.75" customHeight="1" x14ac:dyDescent="0.2">
      <c r="A680" s="53">
        <f t="shared" si="56"/>
        <v>71</v>
      </c>
      <c r="B680" s="54" t="str">
        <f t="shared" si="56"/>
        <v>71-UNNAO</v>
      </c>
      <c r="C680" s="55">
        <f>[1]T6_FG_PS!C80+[1]T6_FG_PS!H80+[1]T6A_FG_UPS!C80+[1]T6A_FG_UPS!H80</f>
        <v>4829.6819999999998</v>
      </c>
      <c r="D680" s="55">
        <f>[1]T6_FG_PS!D80+[1]T6_FG_PS!I80+[1]T6A_FG_UPS!D80+[1]T6A_FG_UPS!I80</f>
        <v>-16.047999999999998</v>
      </c>
      <c r="E680" s="56">
        <f t="shared" si="57"/>
        <v>-3.3227860550653228E-3</v>
      </c>
    </row>
    <row r="681" spans="1:5" ht="15.75" customHeight="1" x14ac:dyDescent="0.2">
      <c r="A681" s="53">
        <f t="shared" si="56"/>
        <v>72</v>
      </c>
      <c r="B681" s="54" t="str">
        <f t="shared" si="56"/>
        <v>72-VARANASI</v>
      </c>
      <c r="C681" s="55">
        <f>[1]T6_FG_PS!C81+[1]T6_FG_PS!H81+[1]T6A_FG_UPS!C81+[1]T6A_FG_UPS!H81</f>
        <v>5124.2810000000009</v>
      </c>
      <c r="D681" s="55">
        <f>[1]T6_FG_PS!D81+[1]T6_FG_PS!I81+[1]T6A_FG_UPS!D81+[1]T6A_FG_UPS!I81</f>
        <v>-103.48100000000001</v>
      </c>
      <c r="E681" s="56">
        <f t="shared" si="57"/>
        <v>-2.0194247739341382E-2</v>
      </c>
    </row>
    <row r="682" spans="1:5" ht="15.75" customHeight="1" x14ac:dyDescent="0.2">
      <c r="A682" s="53">
        <f t="shared" si="56"/>
        <v>73</v>
      </c>
      <c r="B682" s="54" t="str">
        <f t="shared" si="56"/>
        <v>73-SAMBHAL</v>
      </c>
      <c r="C682" s="55">
        <f>[1]T6_FG_PS!C82+[1]T6_FG_PS!H82+[1]T6A_FG_UPS!C82+[1]T6A_FG_UPS!H82</f>
        <v>4184.5740000000005</v>
      </c>
      <c r="D682" s="55">
        <f>[1]T6_FG_PS!D82+[1]T6_FG_PS!I82+[1]T6A_FG_UPS!D82+[1]T6A_FG_UPS!I82</f>
        <v>-222.59199999999998</v>
      </c>
      <c r="E682" s="56">
        <f t="shared" si="57"/>
        <v>-5.3193467244216489E-2</v>
      </c>
    </row>
    <row r="683" spans="1:5" ht="15.75" customHeight="1" x14ac:dyDescent="0.2">
      <c r="A683" s="53">
        <f t="shared" si="56"/>
        <v>74</v>
      </c>
      <c r="B683" s="54" t="str">
        <f t="shared" si="56"/>
        <v>74-HAPUR</v>
      </c>
      <c r="C683" s="55">
        <f>[1]T6_FG_PS!C83+[1]T6_FG_PS!H83+[1]T6A_FG_UPS!C83+[1]T6A_FG_UPS!H83</f>
        <v>1679.6129999999998</v>
      </c>
      <c r="D683" s="55">
        <f>[1]T6_FG_PS!D83+[1]T6_FG_PS!I83+[1]T6A_FG_UPS!D83+[1]T6A_FG_UPS!I83</f>
        <v>-231.42400000000001</v>
      </c>
      <c r="E683" s="56">
        <f t="shared" si="57"/>
        <v>-0.13778412050871244</v>
      </c>
    </row>
    <row r="684" spans="1:5" ht="15.75" customHeight="1" x14ac:dyDescent="0.2">
      <c r="A684" s="53">
        <f t="shared" si="56"/>
        <v>75</v>
      </c>
      <c r="B684" s="54" t="str">
        <f t="shared" si="56"/>
        <v>75-SHAMLI</v>
      </c>
      <c r="C684" s="55">
        <f>[1]T6_FG_PS!C84+[1]T6_FG_PS!H84+[1]T6A_FG_UPS!C84+[1]T6A_FG_UPS!H84</f>
        <v>1266.8500000000001</v>
      </c>
      <c r="D684" s="55">
        <f>[1]T6_FG_PS!D84+[1]T6_FG_PS!I84+[1]T6A_FG_UPS!D84+[1]T6A_FG_UPS!I84</f>
        <v>511.90300000000002</v>
      </c>
      <c r="E684" s="56">
        <f t="shared" si="57"/>
        <v>0.40407546276196865</v>
      </c>
    </row>
    <row r="685" spans="1:5" ht="15.75" customHeight="1" x14ac:dyDescent="0.2">
      <c r="A685" s="57"/>
      <c r="B685" s="58" t="str">
        <f>B114</f>
        <v>TOTAL</v>
      </c>
      <c r="C685" s="59">
        <f>SUM(C610:C684)</f>
        <v>300346.86999999988</v>
      </c>
      <c r="D685" s="59">
        <f>SUM(D610:D684)</f>
        <v>17158.752</v>
      </c>
      <c r="E685" s="60">
        <f t="shared" si="57"/>
        <v>5.7129784638674637E-2</v>
      </c>
    </row>
    <row r="687" spans="1:5" ht="15.75" customHeight="1" x14ac:dyDescent="0.2">
      <c r="A687" s="47" t="s">
        <v>81</v>
      </c>
      <c r="B687" s="48"/>
      <c r="C687" s="49"/>
      <c r="D687" s="48"/>
      <c r="E687" s="48"/>
    </row>
    <row r="688" spans="1:5" ht="15.75" customHeight="1" x14ac:dyDescent="0.2">
      <c r="A688" s="48"/>
      <c r="B688" s="48"/>
      <c r="C688" s="48"/>
      <c r="D688" s="48"/>
      <c r="E688" s="50" t="s">
        <v>76</v>
      </c>
    </row>
    <row r="689" spans="1:5" ht="45" customHeight="1" x14ac:dyDescent="0.2">
      <c r="A689" s="51" t="s">
        <v>77</v>
      </c>
      <c r="B689" s="51" t="s">
        <v>78</v>
      </c>
      <c r="C689" s="52" t="s">
        <v>71</v>
      </c>
      <c r="D689" s="52" t="s">
        <v>82</v>
      </c>
      <c r="E689" s="52" t="s">
        <v>79</v>
      </c>
    </row>
    <row r="690" spans="1:5" ht="15.75" customHeight="1" x14ac:dyDescent="0.2">
      <c r="A690" s="51">
        <v>1</v>
      </c>
      <c r="B690" s="51">
        <v>2</v>
      </c>
      <c r="C690" s="52">
        <v>3</v>
      </c>
      <c r="D690" s="52">
        <v>4</v>
      </c>
      <c r="E690" s="52">
        <v>5</v>
      </c>
    </row>
    <row r="691" spans="1:5" ht="15.75" customHeight="1" x14ac:dyDescent="0.2">
      <c r="A691" s="53">
        <f t="shared" ref="A691:B706" si="58">A39</f>
        <v>1</v>
      </c>
      <c r="B691" s="54" t="str">
        <f t="shared" si="58"/>
        <v>01-AGRA</v>
      </c>
      <c r="C691" s="55">
        <f>C610</f>
        <v>4202.6210000000001</v>
      </c>
      <c r="D691" s="55">
        <f>[1]T6_FG_PS!G10+[1]T6_FG_PS!L10+[1]T6A_FG_UPS!G10+[1]T6A_FG_UPS!L10</f>
        <v>2183.0769999999998</v>
      </c>
      <c r="E691" s="56">
        <f>D691/C691</f>
        <v>0.51945607276982619</v>
      </c>
    </row>
    <row r="692" spans="1:5" ht="15.75" customHeight="1" x14ac:dyDescent="0.2">
      <c r="A692" s="53">
        <f t="shared" si="58"/>
        <v>2</v>
      </c>
      <c r="B692" s="54" t="str">
        <f t="shared" si="58"/>
        <v>02-ALIGARH</v>
      </c>
      <c r="C692" s="55">
        <f t="shared" ref="C692:C755" si="59">C611</f>
        <v>2782.308</v>
      </c>
      <c r="D692" s="55">
        <f>[1]T6_FG_PS!G11+[1]T6_FG_PS!L11+[1]T6A_FG_UPS!G11+[1]T6A_FG_UPS!L11</f>
        <v>449.99300000000005</v>
      </c>
      <c r="E692" s="56">
        <f t="shared" ref="E692:E755" si="60">D692/C692</f>
        <v>0.16173371172422321</v>
      </c>
    </row>
    <row r="693" spans="1:5" ht="15.75" customHeight="1" x14ac:dyDescent="0.2">
      <c r="A693" s="53">
        <f t="shared" si="58"/>
        <v>3</v>
      </c>
      <c r="B693" s="54" t="str">
        <f t="shared" si="58"/>
        <v>03-ALLAHABAD</v>
      </c>
      <c r="C693" s="55">
        <f t="shared" si="59"/>
        <v>9467.9379999999983</v>
      </c>
      <c r="D693" s="55">
        <f>[1]T6_FG_PS!G12+[1]T6_FG_PS!L12+[1]T6A_FG_UPS!G12+[1]T6A_FG_UPS!L12</f>
        <v>542.16399999999953</v>
      </c>
      <c r="E693" s="56">
        <f t="shared" si="60"/>
        <v>5.7263154870680358E-2</v>
      </c>
    </row>
    <row r="694" spans="1:5" ht="15.75" customHeight="1" x14ac:dyDescent="0.2">
      <c r="A694" s="53">
        <f t="shared" si="58"/>
        <v>4</v>
      </c>
      <c r="B694" s="54" t="str">
        <f t="shared" si="58"/>
        <v>04-AMBEDKAR NAGAR</v>
      </c>
      <c r="C694" s="55">
        <f t="shared" si="59"/>
        <v>2870.922</v>
      </c>
      <c r="D694" s="55">
        <f>[1]T6_FG_PS!G13+[1]T6_FG_PS!L13+[1]T6A_FG_UPS!G13+[1]T6A_FG_UPS!L13</f>
        <v>1501.5319999999999</v>
      </c>
      <c r="E694" s="56">
        <f t="shared" si="60"/>
        <v>0.52301386105230308</v>
      </c>
    </row>
    <row r="695" spans="1:5" ht="15.75" customHeight="1" x14ac:dyDescent="0.2">
      <c r="A695" s="53">
        <f t="shared" si="58"/>
        <v>5</v>
      </c>
      <c r="B695" s="54" t="str">
        <f t="shared" si="58"/>
        <v>05-AURAIYA</v>
      </c>
      <c r="C695" s="55">
        <f t="shared" si="59"/>
        <v>2878.1239999999998</v>
      </c>
      <c r="D695" s="55">
        <f>[1]T6_FG_PS!G14+[1]T6_FG_PS!L14+[1]T6A_FG_UPS!G14+[1]T6A_FG_UPS!L14</f>
        <v>520.89300000000003</v>
      </c>
      <c r="E695" s="56">
        <f t="shared" si="60"/>
        <v>0.18098351565116724</v>
      </c>
    </row>
    <row r="696" spans="1:5" ht="15.75" customHeight="1" x14ac:dyDescent="0.2">
      <c r="A696" s="53">
        <f t="shared" si="58"/>
        <v>6</v>
      </c>
      <c r="B696" s="54" t="str">
        <f t="shared" si="58"/>
        <v>06-AZAMGARH</v>
      </c>
      <c r="C696" s="55">
        <f t="shared" si="59"/>
        <v>6382.09</v>
      </c>
      <c r="D696" s="55">
        <f>[1]T6_FG_PS!G15+[1]T6_FG_PS!L15+[1]T6A_FG_UPS!G15+[1]T6A_FG_UPS!L15</f>
        <v>1337.6160000000004</v>
      </c>
      <c r="E696" s="56">
        <f t="shared" si="60"/>
        <v>0.2095890217781323</v>
      </c>
    </row>
    <row r="697" spans="1:5" ht="15.75" customHeight="1" x14ac:dyDescent="0.2">
      <c r="A697" s="53">
        <f t="shared" si="58"/>
        <v>7</v>
      </c>
      <c r="B697" s="54" t="str">
        <f t="shared" si="58"/>
        <v>07-BADAUN</v>
      </c>
      <c r="C697" s="55">
        <f t="shared" si="59"/>
        <v>5741.625</v>
      </c>
      <c r="D697" s="55">
        <f>[1]T6_FG_PS!G16+[1]T6_FG_PS!L16+[1]T6A_FG_UPS!G16+[1]T6A_FG_UPS!L16</f>
        <v>422.15800000000019</v>
      </c>
      <c r="E697" s="56">
        <f t="shared" si="60"/>
        <v>7.352587464350252E-2</v>
      </c>
    </row>
    <row r="698" spans="1:5" ht="15.75" customHeight="1" x14ac:dyDescent="0.2">
      <c r="A698" s="53">
        <f t="shared" si="58"/>
        <v>8</v>
      </c>
      <c r="B698" s="54" t="str">
        <f t="shared" si="58"/>
        <v>08-BAGHPAT</v>
      </c>
      <c r="C698" s="55">
        <f t="shared" si="59"/>
        <v>1586.7550000000001</v>
      </c>
      <c r="D698" s="55">
        <f>[1]T6_FG_PS!G17+[1]T6_FG_PS!L17+[1]T6A_FG_UPS!G17+[1]T6A_FG_UPS!L17</f>
        <v>236.08399999999995</v>
      </c>
      <c r="E698" s="56">
        <f t="shared" si="60"/>
        <v>0.14878415382336904</v>
      </c>
    </row>
    <row r="699" spans="1:5" ht="15.75" customHeight="1" x14ac:dyDescent="0.2">
      <c r="A699" s="53">
        <f t="shared" si="58"/>
        <v>9</v>
      </c>
      <c r="B699" s="54" t="str">
        <f t="shared" si="58"/>
        <v>09-BAHRAICH</v>
      </c>
      <c r="C699" s="55">
        <f t="shared" si="59"/>
        <v>8881.5159999999996</v>
      </c>
      <c r="D699" s="55">
        <f>[1]T6_FG_PS!G18+[1]T6_FG_PS!L18+[1]T6A_FG_UPS!G18+[1]T6A_FG_UPS!L18</f>
        <v>890.06700000000012</v>
      </c>
      <c r="E699" s="56">
        <f t="shared" si="60"/>
        <v>0.10021566138033193</v>
      </c>
    </row>
    <row r="700" spans="1:5" ht="15.75" customHeight="1" x14ac:dyDescent="0.2">
      <c r="A700" s="53">
        <f t="shared" si="58"/>
        <v>10</v>
      </c>
      <c r="B700" s="54" t="str">
        <f t="shared" si="58"/>
        <v>10-BALLIA</v>
      </c>
      <c r="C700" s="55">
        <f t="shared" si="59"/>
        <v>4894.3909999999996</v>
      </c>
      <c r="D700" s="55">
        <f>[1]T6_FG_PS!G19+[1]T6_FG_PS!L19+[1]T6A_FG_UPS!G19+[1]T6A_FG_UPS!L19</f>
        <v>441.87999999999982</v>
      </c>
      <c r="E700" s="56">
        <f t="shared" si="60"/>
        <v>9.0282938163297508E-2</v>
      </c>
    </row>
    <row r="701" spans="1:5" ht="15.75" customHeight="1" x14ac:dyDescent="0.2">
      <c r="A701" s="53">
        <f t="shared" si="58"/>
        <v>11</v>
      </c>
      <c r="B701" s="54" t="str">
        <f t="shared" si="58"/>
        <v>11-BALRAMPUR</v>
      </c>
      <c r="C701" s="55">
        <f t="shared" si="59"/>
        <v>4305.6779999999999</v>
      </c>
      <c r="D701" s="55">
        <f>[1]T6_FG_PS!G20+[1]T6_FG_PS!L20+[1]T6A_FG_UPS!G20+[1]T6A_FG_UPS!L20</f>
        <v>-259.78899999999993</v>
      </c>
      <c r="E701" s="56">
        <f t="shared" si="60"/>
        <v>-6.0336374433945114E-2</v>
      </c>
    </row>
    <row r="702" spans="1:5" ht="15.75" customHeight="1" x14ac:dyDescent="0.2">
      <c r="A702" s="53">
        <f t="shared" si="58"/>
        <v>12</v>
      </c>
      <c r="B702" s="54" t="str">
        <f t="shared" si="58"/>
        <v>12-BANDA</v>
      </c>
      <c r="C702" s="55">
        <f t="shared" si="59"/>
        <v>3574.0059999999994</v>
      </c>
      <c r="D702" s="55">
        <f>[1]T6_FG_PS!G21+[1]T6_FG_PS!L21+[1]T6A_FG_UPS!G21+[1]T6A_FG_UPS!L21</f>
        <v>511.27999999999975</v>
      </c>
      <c r="E702" s="56">
        <f t="shared" si="60"/>
        <v>0.14305515995216567</v>
      </c>
    </row>
    <row r="703" spans="1:5" ht="15.75" customHeight="1" x14ac:dyDescent="0.2">
      <c r="A703" s="53">
        <f t="shared" si="58"/>
        <v>13</v>
      </c>
      <c r="B703" s="54" t="str">
        <f t="shared" si="58"/>
        <v>13-BARABANKI</v>
      </c>
      <c r="C703" s="55">
        <f t="shared" si="59"/>
        <v>6228.1789999999992</v>
      </c>
      <c r="D703" s="55">
        <f>[1]T6_FG_PS!G22+[1]T6_FG_PS!L22+[1]T6A_FG_UPS!G22+[1]T6A_FG_UPS!L22</f>
        <v>442.75099999999975</v>
      </c>
      <c r="E703" s="56">
        <f t="shared" si="60"/>
        <v>7.1088355039249804E-2</v>
      </c>
    </row>
    <row r="704" spans="1:5" ht="15.75" customHeight="1" x14ac:dyDescent="0.2">
      <c r="A704" s="53">
        <f t="shared" si="58"/>
        <v>14</v>
      </c>
      <c r="B704" s="54" t="str">
        <f t="shared" si="58"/>
        <v>14-BAREILY</v>
      </c>
      <c r="C704" s="55">
        <f t="shared" si="59"/>
        <v>4639.482</v>
      </c>
      <c r="D704" s="55">
        <f>[1]T6_FG_PS!G23+[1]T6_FG_PS!L23+[1]T6A_FG_UPS!G23+[1]T6A_FG_UPS!L23</f>
        <v>573.43299999999999</v>
      </c>
      <c r="E704" s="56">
        <f t="shared" si="60"/>
        <v>0.12359849655629658</v>
      </c>
    </row>
    <row r="705" spans="1:5" ht="15.75" customHeight="1" x14ac:dyDescent="0.2">
      <c r="A705" s="53">
        <f t="shared" si="58"/>
        <v>15</v>
      </c>
      <c r="B705" s="54" t="str">
        <f t="shared" si="58"/>
        <v>15-BASTI</v>
      </c>
      <c r="C705" s="55">
        <f t="shared" si="59"/>
        <v>4210.62</v>
      </c>
      <c r="D705" s="55">
        <f>[1]T6_FG_PS!G24+[1]T6_FG_PS!L24+[1]T6A_FG_UPS!G24+[1]T6A_FG_UPS!L24</f>
        <v>551.20900000000006</v>
      </c>
      <c r="E705" s="56">
        <f t="shared" si="60"/>
        <v>0.13090922476974889</v>
      </c>
    </row>
    <row r="706" spans="1:5" ht="15.75" customHeight="1" x14ac:dyDescent="0.2">
      <c r="A706" s="53">
        <f t="shared" si="58"/>
        <v>16</v>
      </c>
      <c r="B706" s="54" t="str">
        <f t="shared" si="58"/>
        <v>16-BHADOHI</v>
      </c>
      <c r="C706" s="55">
        <f t="shared" si="59"/>
        <v>2474.6849999999999</v>
      </c>
      <c r="D706" s="55">
        <f>[1]T6_FG_PS!G25+[1]T6_FG_PS!L25+[1]T6A_FG_UPS!G25+[1]T6A_FG_UPS!L25</f>
        <v>413.57900000000001</v>
      </c>
      <c r="E706" s="56">
        <f t="shared" si="60"/>
        <v>0.16712389657673604</v>
      </c>
    </row>
    <row r="707" spans="1:5" ht="15.75" customHeight="1" x14ac:dyDescent="0.2">
      <c r="A707" s="53">
        <f t="shared" ref="A707:B722" si="61">A55</f>
        <v>17</v>
      </c>
      <c r="B707" s="54" t="str">
        <f t="shared" si="61"/>
        <v>17-BIJNOUR</v>
      </c>
      <c r="C707" s="55">
        <f t="shared" si="59"/>
        <v>3612.6130000000003</v>
      </c>
      <c r="D707" s="55">
        <f>[1]T6_FG_PS!G26+[1]T6_FG_PS!L26+[1]T6A_FG_UPS!G26+[1]T6A_FG_UPS!L26</f>
        <v>817.95699999999988</v>
      </c>
      <c r="E707" s="56">
        <f t="shared" si="60"/>
        <v>0.22641700065852607</v>
      </c>
    </row>
    <row r="708" spans="1:5" ht="15.75" customHeight="1" x14ac:dyDescent="0.2">
      <c r="A708" s="53">
        <f t="shared" si="61"/>
        <v>18</v>
      </c>
      <c r="B708" s="54" t="str">
        <f t="shared" si="61"/>
        <v>18-BULANDSHAHAR</v>
      </c>
      <c r="C708" s="55">
        <f t="shared" si="59"/>
        <v>5395.0609999999997</v>
      </c>
      <c r="D708" s="55">
        <f>[1]T6_FG_PS!G27+[1]T6_FG_PS!L27+[1]T6A_FG_UPS!G27+[1]T6A_FG_UPS!L27</f>
        <v>1607.7029999999997</v>
      </c>
      <c r="E708" s="56">
        <f t="shared" si="60"/>
        <v>0.29799533313895799</v>
      </c>
    </row>
    <row r="709" spans="1:5" ht="15.75" customHeight="1" x14ac:dyDescent="0.2">
      <c r="A709" s="53">
        <f t="shared" si="61"/>
        <v>19</v>
      </c>
      <c r="B709" s="54" t="str">
        <f t="shared" si="61"/>
        <v>19-CHANDAULI</v>
      </c>
      <c r="C709" s="55">
        <f t="shared" si="59"/>
        <v>3967.7080000000005</v>
      </c>
      <c r="D709" s="55">
        <f>[1]T6_FG_PS!G28+[1]T6_FG_PS!L28+[1]T6A_FG_UPS!G28+[1]T6A_FG_UPS!L28</f>
        <v>401.91200000000003</v>
      </c>
      <c r="E709" s="56">
        <f t="shared" si="60"/>
        <v>0.10129576067593683</v>
      </c>
    </row>
    <row r="710" spans="1:5" ht="15.75" customHeight="1" x14ac:dyDescent="0.2">
      <c r="A710" s="53">
        <f t="shared" si="61"/>
        <v>20</v>
      </c>
      <c r="B710" s="54" t="str">
        <f t="shared" si="61"/>
        <v>20-CHITRAKOOT</v>
      </c>
      <c r="C710" s="55">
        <f t="shared" si="59"/>
        <v>2686.1400000000003</v>
      </c>
      <c r="D710" s="55">
        <f>[1]T6_FG_PS!G29+[1]T6_FG_PS!L29+[1]T6A_FG_UPS!G29+[1]T6A_FG_UPS!L29</f>
        <v>339.68700000000001</v>
      </c>
      <c r="E710" s="56">
        <f t="shared" si="60"/>
        <v>0.12645915700596394</v>
      </c>
    </row>
    <row r="711" spans="1:5" ht="15.75" customHeight="1" x14ac:dyDescent="0.2">
      <c r="A711" s="53">
        <f t="shared" si="61"/>
        <v>21</v>
      </c>
      <c r="B711" s="54" t="str">
        <f t="shared" si="61"/>
        <v>21-AMETHI</v>
      </c>
      <c r="C711" s="55">
        <f t="shared" si="59"/>
        <v>2543.4079999999999</v>
      </c>
      <c r="D711" s="55">
        <f>[1]T6_FG_PS!G30+[1]T6_FG_PS!L30+[1]T6A_FG_UPS!G30+[1]T6A_FG_UPS!L30</f>
        <v>452.40400000000011</v>
      </c>
      <c r="E711" s="56">
        <f t="shared" si="60"/>
        <v>0.17787315287205205</v>
      </c>
    </row>
    <row r="712" spans="1:5" ht="15.75" customHeight="1" x14ac:dyDescent="0.2">
      <c r="A712" s="53">
        <f t="shared" si="61"/>
        <v>22</v>
      </c>
      <c r="B712" s="54" t="str">
        <f t="shared" si="61"/>
        <v>22-DEORIA</v>
      </c>
      <c r="C712" s="55">
        <f t="shared" si="59"/>
        <v>4430.8509999999997</v>
      </c>
      <c r="D712" s="55">
        <f>[1]T6_FG_PS!G31+[1]T6_FG_PS!L31+[1]T6A_FG_UPS!G31+[1]T6A_FG_UPS!L31</f>
        <v>617.55799999999999</v>
      </c>
      <c r="E712" s="56">
        <f t="shared" si="60"/>
        <v>0.13937683754204327</v>
      </c>
    </row>
    <row r="713" spans="1:5" ht="15.75" customHeight="1" x14ac:dyDescent="0.2">
      <c r="A713" s="53">
        <f t="shared" si="61"/>
        <v>23</v>
      </c>
      <c r="B713" s="54" t="str">
        <f t="shared" si="61"/>
        <v>23-ETAH</v>
      </c>
      <c r="C713" s="55">
        <f t="shared" si="59"/>
        <v>2599.076</v>
      </c>
      <c r="D713" s="55">
        <f>[1]T6_FG_PS!G32+[1]T6_FG_PS!L32+[1]T6A_FG_UPS!G32+[1]T6A_FG_UPS!L32</f>
        <v>330.52700000000004</v>
      </c>
      <c r="E713" s="56">
        <f t="shared" si="60"/>
        <v>0.12717096383483978</v>
      </c>
    </row>
    <row r="714" spans="1:5" ht="15.75" customHeight="1" x14ac:dyDescent="0.2">
      <c r="A714" s="53">
        <f t="shared" si="61"/>
        <v>24</v>
      </c>
      <c r="B714" s="54" t="str">
        <f t="shared" si="61"/>
        <v>24-FAIZABAD</v>
      </c>
      <c r="C714" s="55">
        <f t="shared" si="59"/>
        <v>4217.3540000000003</v>
      </c>
      <c r="D714" s="55">
        <f>[1]T6_FG_PS!G33+[1]T6_FG_PS!L33+[1]T6A_FG_UPS!G33+[1]T6A_FG_UPS!L33</f>
        <v>921.07600000000002</v>
      </c>
      <c r="E714" s="56">
        <f t="shared" si="60"/>
        <v>0.21840139575667586</v>
      </c>
    </row>
    <row r="715" spans="1:5" ht="15.75" customHeight="1" x14ac:dyDescent="0.2">
      <c r="A715" s="53">
        <f t="shared" si="61"/>
        <v>25</v>
      </c>
      <c r="B715" s="54" t="str">
        <f t="shared" si="61"/>
        <v>25-FARRUKHABAD</v>
      </c>
      <c r="C715" s="55">
        <f t="shared" si="59"/>
        <v>3935.7900000000004</v>
      </c>
      <c r="D715" s="55">
        <f>[1]T6_FG_PS!G34+[1]T6_FG_PS!L34+[1]T6A_FG_UPS!G34+[1]T6A_FG_UPS!L34</f>
        <v>833.27500000000009</v>
      </c>
      <c r="E715" s="56">
        <f t="shared" si="60"/>
        <v>0.21171734264277312</v>
      </c>
    </row>
    <row r="716" spans="1:5" ht="15.75" customHeight="1" x14ac:dyDescent="0.2">
      <c r="A716" s="53">
        <f t="shared" si="61"/>
        <v>26</v>
      </c>
      <c r="B716" s="54" t="str">
        <f t="shared" si="61"/>
        <v>26-FATEHPUR</v>
      </c>
      <c r="C716" s="55">
        <f t="shared" si="59"/>
        <v>4907.9520000000002</v>
      </c>
      <c r="D716" s="55">
        <f>[1]T6_FG_PS!G35+[1]T6_FG_PS!L35+[1]T6A_FG_UPS!G35+[1]T6A_FG_UPS!L35</f>
        <v>323.36899999999991</v>
      </c>
      <c r="E716" s="56">
        <f t="shared" si="60"/>
        <v>6.5886748688658708E-2</v>
      </c>
    </row>
    <row r="717" spans="1:5" ht="15.75" customHeight="1" x14ac:dyDescent="0.2">
      <c r="A717" s="53">
        <f t="shared" si="61"/>
        <v>27</v>
      </c>
      <c r="B717" s="54" t="str">
        <f t="shared" si="61"/>
        <v>27-FIROZABAD</v>
      </c>
      <c r="C717" s="55">
        <f t="shared" si="59"/>
        <v>3165.6889999999999</v>
      </c>
      <c r="D717" s="55">
        <f>[1]T6_FG_PS!G36+[1]T6_FG_PS!L36+[1]T6A_FG_UPS!G36+[1]T6A_FG_UPS!L36</f>
        <v>74.173999999999864</v>
      </c>
      <c r="E717" s="56">
        <f t="shared" si="60"/>
        <v>2.3430602311218778E-2</v>
      </c>
    </row>
    <row r="718" spans="1:5" ht="15.75" customHeight="1" x14ac:dyDescent="0.2">
      <c r="A718" s="53">
        <f t="shared" si="61"/>
        <v>28</v>
      </c>
      <c r="B718" s="54" t="str">
        <f t="shared" si="61"/>
        <v>28-G.B. NAGAR</v>
      </c>
      <c r="C718" s="55">
        <f t="shared" si="59"/>
        <v>1622.4279999999999</v>
      </c>
      <c r="D718" s="55">
        <f>[1]T6_FG_PS!G37+[1]T6_FG_PS!L37+[1]T6A_FG_UPS!G37+[1]T6A_FG_UPS!L37</f>
        <v>124.19399999999996</v>
      </c>
      <c r="E718" s="56">
        <f t="shared" si="60"/>
        <v>7.654823511428549E-2</v>
      </c>
    </row>
    <row r="719" spans="1:5" ht="15.75" customHeight="1" x14ac:dyDescent="0.2">
      <c r="A719" s="53">
        <f t="shared" si="61"/>
        <v>29</v>
      </c>
      <c r="B719" s="54" t="str">
        <f t="shared" si="61"/>
        <v>29-GHAZIPUR</v>
      </c>
      <c r="C719" s="55">
        <f t="shared" si="59"/>
        <v>5640.26</v>
      </c>
      <c r="D719" s="55">
        <f>[1]T6_FG_PS!G38+[1]T6_FG_PS!L38+[1]T6A_FG_UPS!G38+[1]T6A_FG_UPS!L38</f>
        <v>562.94700000000034</v>
      </c>
      <c r="E719" s="56">
        <f t="shared" si="60"/>
        <v>9.9808696762206051E-2</v>
      </c>
    </row>
    <row r="720" spans="1:5" ht="15.75" customHeight="1" x14ac:dyDescent="0.2">
      <c r="A720" s="53">
        <f t="shared" si="61"/>
        <v>30</v>
      </c>
      <c r="B720" s="54" t="str">
        <f t="shared" si="61"/>
        <v>30-GHAZIYABAD</v>
      </c>
      <c r="C720" s="55">
        <f t="shared" si="59"/>
        <v>1925.7179999999998</v>
      </c>
      <c r="D720" s="55">
        <f>[1]T6_FG_PS!G39+[1]T6_FG_PS!L39+[1]T6A_FG_UPS!G39+[1]T6A_FG_UPS!L39</f>
        <v>-81.013000000000005</v>
      </c>
      <c r="E720" s="56">
        <f t="shared" si="60"/>
        <v>-4.2068984139941576E-2</v>
      </c>
    </row>
    <row r="721" spans="1:5" ht="15.75" customHeight="1" x14ac:dyDescent="0.2">
      <c r="A721" s="53">
        <f t="shared" si="61"/>
        <v>31</v>
      </c>
      <c r="B721" s="54" t="str">
        <f t="shared" si="61"/>
        <v>31-GONDA</v>
      </c>
      <c r="C721" s="55">
        <f t="shared" si="59"/>
        <v>6504.95</v>
      </c>
      <c r="D721" s="55">
        <f>[1]T6_FG_PS!G40+[1]T6_FG_PS!L40+[1]T6A_FG_UPS!G40+[1]T6A_FG_UPS!L40</f>
        <v>430.27999999999986</v>
      </c>
      <c r="E721" s="56">
        <f t="shared" si="60"/>
        <v>6.614654993504944E-2</v>
      </c>
    </row>
    <row r="722" spans="1:5" ht="15.75" customHeight="1" x14ac:dyDescent="0.2">
      <c r="A722" s="53">
        <f t="shared" si="61"/>
        <v>32</v>
      </c>
      <c r="B722" s="54" t="str">
        <f t="shared" si="61"/>
        <v>32-GORAKHPUR</v>
      </c>
      <c r="C722" s="55">
        <f t="shared" si="59"/>
        <v>5616.5329999999994</v>
      </c>
      <c r="D722" s="55">
        <f>[1]T6_FG_PS!G41+[1]T6_FG_PS!L41+[1]T6A_FG_UPS!G41+[1]T6A_FG_UPS!L41</f>
        <v>533.947</v>
      </c>
      <c r="E722" s="56">
        <f t="shared" si="60"/>
        <v>9.5067010200064708E-2</v>
      </c>
    </row>
    <row r="723" spans="1:5" ht="15.75" customHeight="1" x14ac:dyDescent="0.2">
      <c r="A723" s="53">
        <f t="shared" ref="A723:B738" si="62">A71</f>
        <v>33</v>
      </c>
      <c r="B723" s="54" t="str">
        <f t="shared" si="62"/>
        <v>33-HAMEERPUR</v>
      </c>
      <c r="C723" s="55">
        <f t="shared" si="59"/>
        <v>2165.3090000000002</v>
      </c>
      <c r="D723" s="55">
        <f>[1]T6_FG_PS!G42+[1]T6_FG_PS!L42+[1]T6A_FG_UPS!G42+[1]T6A_FG_UPS!L42</f>
        <v>415.37</v>
      </c>
      <c r="E723" s="56">
        <f t="shared" si="60"/>
        <v>0.19182943404382469</v>
      </c>
    </row>
    <row r="724" spans="1:5" ht="15.75" customHeight="1" x14ac:dyDescent="0.2">
      <c r="A724" s="53">
        <f t="shared" si="62"/>
        <v>34</v>
      </c>
      <c r="B724" s="54" t="str">
        <f t="shared" si="62"/>
        <v>34-HARDOI</v>
      </c>
      <c r="C724" s="55">
        <f t="shared" si="59"/>
        <v>7135.9139999999998</v>
      </c>
      <c r="D724" s="55">
        <f>[1]T6_FG_PS!G43+[1]T6_FG_PS!L43+[1]T6A_FG_UPS!G43+[1]T6A_FG_UPS!L43</f>
        <v>701.50100000000009</v>
      </c>
      <c r="E724" s="56">
        <f t="shared" si="60"/>
        <v>9.8305697069779721E-2</v>
      </c>
    </row>
    <row r="725" spans="1:5" ht="15.75" customHeight="1" x14ac:dyDescent="0.2">
      <c r="A725" s="53">
        <f t="shared" si="62"/>
        <v>35</v>
      </c>
      <c r="B725" s="54" t="str">
        <f t="shared" si="62"/>
        <v>35-HATHRAS</v>
      </c>
      <c r="C725" s="55">
        <f t="shared" si="59"/>
        <v>2173.9160000000002</v>
      </c>
      <c r="D725" s="55">
        <f>[1]T6_FG_PS!G44+[1]T6_FG_PS!L44+[1]T6A_FG_UPS!G44+[1]T6A_FG_UPS!L44</f>
        <v>479.40099999999995</v>
      </c>
      <c r="E725" s="56">
        <f t="shared" si="60"/>
        <v>0.22052416008714223</v>
      </c>
    </row>
    <row r="726" spans="1:5" ht="15.75" customHeight="1" x14ac:dyDescent="0.2">
      <c r="A726" s="53">
        <f t="shared" si="62"/>
        <v>36</v>
      </c>
      <c r="B726" s="54" t="str">
        <f t="shared" si="62"/>
        <v>36-ITAWAH</v>
      </c>
      <c r="C726" s="55">
        <f t="shared" si="59"/>
        <v>2056.2039999999997</v>
      </c>
      <c r="D726" s="55">
        <f>[1]T6_FG_PS!G45+[1]T6_FG_PS!L45+[1]T6A_FG_UPS!G45+[1]T6A_FG_UPS!L45</f>
        <v>352.0680000000001</v>
      </c>
      <c r="E726" s="56">
        <f t="shared" si="60"/>
        <v>0.17122231062676668</v>
      </c>
    </row>
    <row r="727" spans="1:5" ht="15.75" customHeight="1" x14ac:dyDescent="0.2">
      <c r="A727" s="53">
        <f t="shared" si="62"/>
        <v>37</v>
      </c>
      <c r="B727" s="54" t="str">
        <f t="shared" si="62"/>
        <v>37-J.P. NAGAR</v>
      </c>
      <c r="C727" s="55">
        <f t="shared" si="59"/>
        <v>2257.9339999999997</v>
      </c>
      <c r="D727" s="55">
        <f>[1]T6_FG_PS!G46+[1]T6_FG_PS!L46+[1]T6A_FG_UPS!G46+[1]T6A_FG_UPS!L46</f>
        <v>383.93100000000004</v>
      </c>
      <c r="E727" s="56">
        <f t="shared" si="60"/>
        <v>0.1700364138190045</v>
      </c>
    </row>
    <row r="728" spans="1:5" ht="15.75" customHeight="1" x14ac:dyDescent="0.2">
      <c r="A728" s="53">
        <f t="shared" si="62"/>
        <v>38</v>
      </c>
      <c r="B728" s="54" t="str">
        <f t="shared" si="62"/>
        <v>38-JALAUN</v>
      </c>
      <c r="C728" s="55">
        <f t="shared" si="59"/>
        <v>2562.4680000000003</v>
      </c>
      <c r="D728" s="55">
        <f>[1]T6_FG_PS!G47+[1]T6_FG_PS!L47+[1]T6A_FG_UPS!G47+[1]T6A_FG_UPS!L47</f>
        <v>992.84299999999985</v>
      </c>
      <c r="E728" s="56">
        <f t="shared" si="60"/>
        <v>0.38745576530126413</v>
      </c>
    </row>
    <row r="729" spans="1:5" ht="15.75" customHeight="1" x14ac:dyDescent="0.2">
      <c r="A729" s="53">
        <f t="shared" si="62"/>
        <v>39</v>
      </c>
      <c r="B729" s="54" t="str">
        <f t="shared" si="62"/>
        <v>39-JAUNPUR</v>
      </c>
      <c r="C729" s="55">
        <f t="shared" si="59"/>
        <v>6653.43</v>
      </c>
      <c r="D729" s="55">
        <f>[1]T6_FG_PS!G48+[1]T6_FG_PS!L48+[1]T6A_FG_UPS!G48+[1]T6A_FG_UPS!L48</f>
        <v>1450.7910000000002</v>
      </c>
      <c r="E729" s="56">
        <f t="shared" si="60"/>
        <v>0.2180515914347938</v>
      </c>
    </row>
    <row r="730" spans="1:5" ht="15.75" customHeight="1" x14ac:dyDescent="0.2">
      <c r="A730" s="53">
        <f t="shared" si="62"/>
        <v>40</v>
      </c>
      <c r="B730" s="54" t="str">
        <f t="shared" si="62"/>
        <v>40-JHANSI</v>
      </c>
      <c r="C730" s="55">
        <f t="shared" si="59"/>
        <v>2677.73</v>
      </c>
      <c r="D730" s="55">
        <f>[1]T6_FG_PS!G49+[1]T6_FG_PS!L49+[1]T6A_FG_UPS!G49+[1]T6A_FG_UPS!L49</f>
        <v>393.97300000000018</v>
      </c>
      <c r="E730" s="56">
        <f t="shared" si="60"/>
        <v>0.14712947160468015</v>
      </c>
    </row>
    <row r="731" spans="1:5" ht="15.75" customHeight="1" x14ac:dyDescent="0.2">
      <c r="A731" s="53">
        <f t="shared" si="62"/>
        <v>41</v>
      </c>
      <c r="B731" s="54" t="str">
        <f t="shared" si="62"/>
        <v>41-KANNAUJ</v>
      </c>
      <c r="C731" s="55">
        <f t="shared" si="59"/>
        <v>3044.5249999999996</v>
      </c>
      <c r="D731" s="55">
        <f>[1]T6_FG_PS!G50+[1]T6_FG_PS!L50+[1]T6A_FG_UPS!G50+[1]T6A_FG_UPS!L50</f>
        <v>943.28800000000001</v>
      </c>
      <c r="E731" s="56">
        <f t="shared" si="60"/>
        <v>0.30983092600651996</v>
      </c>
    </row>
    <row r="732" spans="1:5" ht="15.75" customHeight="1" x14ac:dyDescent="0.2">
      <c r="A732" s="53">
        <f t="shared" si="62"/>
        <v>42</v>
      </c>
      <c r="B732" s="54" t="str">
        <f t="shared" si="62"/>
        <v>42-KANPUR DEHAT</v>
      </c>
      <c r="C732" s="55">
        <f t="shared" si="59"/>
        <v>2578.02</v>
      </c>
      <c r="D732" s="55">
        <f>[1]T6_FG_PS!G51+[1]T6_FG_PS!L51+[1]T6A_FG_UPS!G51+[1]T6A_FG_UPS!L51</f>
        <v>385.04300000000001</v>
      </c>
      <c r="E732" s="56">
        <f t="shared" si="60"/>
        <v>0.14935609498762617</v>
      </c>
    </row>
    <row r="733" spans="1:5" ht="15.75" customHeight="1" x14ac:dyDescent="0.2">
      <c r="A733" s="53">
        <f t="shared" si="62"/>
        <v>43</v>
      </c>
      <c r="B733" s="54" t="str">
        <f t="shared" si="62"/>
        <v>43-KANPUR NAGAR</v>
      </c>
      <c r="C733" s="55">
        <f t="shared" si="59"/>
        <v>3604.0219999999999</v>
      </c>
      <c r="D733" s="55">
        <f>[1]T6_FG_PS!G52+[1]T6_FG_PS!L52+[1]T6A_FG_UPS!G52+[1]T6A_FG_UPS!L52</f>
        <v>584.61699999999996</v>
      </c>
      <c r="E733" s="56">
        <f t="shared" si="60"/>
        <v>0.16221238383117528</v>
      </c>
    </row>
    <row r="734" spans="1:5" ht="15.75" customHeight="1" x14ac:dyDescent="0.2">
      <c r="A734" s="53">
        <f t="shared" si="62"/>
        <v>44</v>
      </c>
      <c r="B734" s="54" t="str">
        <f t="shared" si="62"/>
        <v>44-KAAS GANJ</v>
      </c>
      <c r="C734" s="55">
        <f t="shared" si="59"/>
        <v>2758.7919999999995</v>
      </c>
      <c r="D734" s="55">
        <f>[1]T6_FG_PS!G53+[1]T6_FG_PS!L53+[1]T6A_FG_UPS!G53+[1]T6A_FG_UPS!L53</f>
        <v>135.27600000000007</v>
      </c>
      <c r="E734" s="56">
        <f t="shared" si="60"/>
        <v>4.9034504957242188E-2</v>
      </c>
    </row>
    <row r="735" spans="1:5" ht="15.75" customHeight="1" x14ac:dyDescent="0.2">
      <c r="A735" s="53">
        <f t="shared" si="62"/>
        <v>45</v>
      </c>
      <c r="B735" s="54" t="str">
        <f t="shared" si="62"/>
        <v>45-KAUSHAMBI</v>
      </c>
      <c r="C735" s="55">
        <f t="shared" si="59"/>
        <v>3247.3029999999999</v>
      </c>
      <c r="D735" s="55">
        <f>[1]T6_FG_PS!G54+[1]T6_FG_PS!L54+[1]T6A_FG_UPS!G54+[1]T6A_FG_UPS!L54</f>
        <v>780.91400000000021</v>
      </c>
      <c r="E735" s="56">
        <f t="shared" si="60"/>
        <v>0.24048079283023488</v>
      </c>
    </row>
    <row r="736" spans="1:5" ht="15.75" customHeight="1" x14ac:dyDescent="0.2">
      <c r="A736" s="53">
        <f t="shared" si="62"/>
        <v>46</v>
      </c>
      <c r="B736" s="54" t="str">
        <f t="shared" si="62"/>
        <v>46-KUSHINAGAR</v>
      </c>
      <c r="C736" s="55">
        <f t="shared" si="59"/>
        <v>6600.2840000000006</v>
      </c>
      <c r="D736" s="55">
        <f>[1]T6_FG_PS!G55+[1]T6_FG_PS!L55+[1]T6A_FG_UPS!G55+[1]T6A_FG_UPS!L55</f>
        <v>710.86399999999981</v>
      </c>
      <c r="E736" s="56">
        <f t="shared" si="60"/>
        <v>0.10770203221558342</v>
      </c>
    </row>
    <row r="737" spans="1:5" ht="15.75" customHeight="1" x14ac:dyDescent="0.2">
      <c r="A737" s="53">
        <f t="shared" si="62"/>
        <v>47</v>
      </c>
      <c r="B737" s="54" t="str">
        <f t="shared" si="62"/>
        <v>47-LAKHIMPUR KHERI</v>
      </c>
      <c r="C737" s="55">
        <f t="shared" si="59"/>
        <v>9270.9179999999997</v>
      </c>
      <c r="D737" s="55">
        <f>[1]T6_FG_PS!G56+[1]T6_FG_PS!L56+[1]T6A_FG_UPS!G56+[1]T6A_FG_UPS!L56</f>
        <v>623.8779999999997</v>
      </c>
      <c r="E737" s="56">
        <f t="shared" si="60"/>
        <v>6.7294091049020149E-2</v>
      </c>
    </row>
    <row r="738" spans="1:5" ht="15.75" customHeight="1" x14ac:dyDescent="0.2">
      <c r="A738" s="53">
        <f t="shared" si="62"/>
        <v>48</v>
      </c>
      <c r="B738" s="54" t="str">
        <f t="shared" si="62"/>
        <v>48-LALITPUR</v>
      </c>
      <c r="C738" s="55">
        <f t="shared" si="59"/>
        <v>2057.373</v>
      </c>
      <c r="D738" s="55">
        <f>[1]T6_FG_PS!G57+[1]T6_FG_PS!L57+[1]T6A_FG_UPS!G57+[1]T6A_FG_UPS!L57</f>
        <v>330.43899999999996</v>
      </c>
      <c r="E738" s="56">
        <f t="shared" si="60"/>
        <v>0.1606121009656489</v>
      </c>
    </row>
    <row r="739" spans="1:5" ht="15.75" customHeight="1" x14ac:dyDescent="0.2">
      <c r="A739" s="53">
        <f t="shared" ref="A739:B754" si="63">A87</f>
        <v>49</v>
      </c>
      <c r="B739" s="54" t="str">
        <f t="shared" si="63"/>
        <v>49-LUCKNOW</v>
      </c>
      <c r="C739" s="55">
        <f t="shared" si="59"/>
        <v>3150.212</v>
      </c>
      <c r="D739" s="55">
        <f>[1]T6_FG_PS!G58+[1]T6_FG_PS!L58+[1]T6A_FG_UPS!G58+[1]T6A_FG_UPS!L58</f>
        <v>435.88600000000008</v>
      </c>
      <c r="E739" s="56">
        <f t="shared" si="60"/>
        <v>0.1383671956046133</v>
      </c>
    </row>
    <row r="740" spans="1:5" ht="15.75" customHeight="1" x14ac:dyDescent="0.2">
      <c r="A740" s="53">
        <f t="shared" si="63"/>
        <v>50</v>
      </c>
      <c r="B740" s="54" t="str">
        <f t="shared" si="63"/>
        <v>50-MAHOBA</v>
      </c>
      <c r="C740" s="55">
        <f t="shared" si="59"/>
        <v>2000.0709999999999</v>
      </c>
      <c r="D740" s="55">
        <f>[1]T6_FG_PS!G59+[1]T6_FG_PS!L59+[1]T6A_FG_UPS!G59+[1]T6A_FG_UPS!L59</f>
        <v>503.45900000000006</v>
      </c>
      <c r="E740" s="56">
        <f t="shared" si="60"/>
        <v>0.25172056391998088</v>
      </c>
    </row>
    <row r="741" spans="1:5" ht="15.75" customHeight="1" x14ac:dyDescent="0.2">
      <c r="A741" s="53">
        <f t="shared" si="63"/>
        <v>51</v>
      </c>
      <c r="B741" s="54" t="str">
        <f t="shared" si="63"/>
        <v>51-MAHRAJGANJ</v>
      </c>
      <c r="C741" s="55">
        <f t="shared" si="59"/>
        <v>4705.4159999999993</v>
      </c>
      <c r="D741" s="55">
        <f>[1]T6_FG_PS!G60+[1]T6_FG_PS!L60+[1]T6A_FG_UPS!G60+[1]T6A_FG_UPS!L60</f>
        <v>596.04700000000003</v>
      </c>
      <c r="E741" s="56">
        <f t="shared" si="60"/>
        <v>0.12667254074878823</v>
      </c>
    </row>
    <row r="742" spans="1:5" ht="15.75" customHeight="1" x14ac:dyDescent="0.2">
      <c r="A742" s="53">
        <f t="shared" si="63"/>
        <v>52</v>
      </c>
      <c r="B742" s="54" t="str">
        <f t="shared" si="63"/>
        <v>52-MAINPURI</v>
      </c>
      <c r="C742" s="55">
        <f t="shared" si="59"/>
        <v>2147.422</v>
      </c>
      <c r="D742" s="55">
        <f>[1]T6_FG_PS!G61+[1]T6_FG_PS!L61+[1]T6A_FG_UPS!G61+[1]T6A_FG_UPS!L61</f>
        <v>672.02399999999989</v>
      </c>
      <c r="E742" s="56">
        <f t="shared" si="60"/>
        <v>0.31294454466797855</v>
      </c>
    </row>
    <row r="743" spans="1:5" ht="15.75" customHeight="1" x14ac:dyDescent="0.2">
      <c r="A743" s="53">
        <f t="shared" si="63"/>
        <v>53</v>
      </c>
      <c r="B743" s="54" t="str">
        <f t="shared" si="63"/>
        <v>53-MATHURA</v>
      </c>
      <c r="C743" s="55">
        <f t="shared" si="59"/>
        <v>2629.2249999999999</v>
      </c>
      <c r="D743" s="55">
        <f>[1]T6_FG_PS!G62+[1]T6_FG_PS!L62+[1]T6A_FG_UPS!G62+[1]T6A_FG_UPS!L62</f>
        <v>708.07500000000005</v>
      </c>
      <c r="E743" s="56">
        <f t="shared" si="60"/>
        <v>0.26930939725584541</v>
      </c>
    </row>
    <row r="744" spans="1:5" ht="15.75" customHeight="1" x14ac:dyDescent="0.2">
      <c r="A744" s="53">
        <f t="shared" si="63"/>
        <v>54</v>
      </c>
      <c r="B744" s="54" t="str">
        <f t="shared" si="63"/>
        <v>54-MAU</v>
      </c>
      <c r="C744" s="55">
        <f t="shared" si="59"/>
        <v>4752.027</v>
      </c>
      <c r="D744" s="55">
        <f>[1]T6_FG_PS!G63+[1]T6_FG_PS!L63+[1]T6A_FG_UPS!G63+[1]T6A_FG_UPS!L63</f>
        <v>3.72300000000007</v>
      </c>
      <c r="E744" s="56">
        <f t="shared" si="60"/>
        <v>7.8345514450992601E-4</v>
      </c>
    </row>
    <row r="745" spans="1:5" ht="15.75" customHeight="1" x14ac:dyDescent="0.2">
      <c r="A745" s="53">
        <f t="shared" si="63"/>
        <v>55</v>
      </c>
      <c r="B745" s="54" t="str">
        <f t="shared" si="63"/>
        <v>55-MEERUT</v>
      </c>
      <c r="C745" s="55">
        <f t="shared" si="59"/>
        <v>2847.529</v>
      </c>
      <c r="D745" s="55">
        <f>[1]T6_FG_PS!G64+[1]T6_FG_PS!L64+[1]T6A_FG_UPS!G64+[1]T6A_FG_UPS!L64</f>
        <v>707.82099999999991</v>
      </c>
      <c r="E745" s="56">
        <f t="shared" si="60"/>
        <v>0.24857376342787024</v>
      </c>
    </row>
    <row r="746" spans="1:5" ht="15.75" customHeight="1" x14ac:dyDescent="0.2">
      <c r="A746" s="53">
        <f t="shared" si="63"/>
        <v>56</v>
      </c>
      <c r="B746" s="54" t="str">
        <f t="shared" si="63"/>
        <v>56-MIRZAPUR</v>
      </c>
      <c r="C746" s="55">
        <f t="shared" si="59"/>
        <v>4848.8789999999999</v>
      </c>
      <c r="D746" s="55">
        <f>[1]T6_FG_PS!G65+[1]T6_FG_PS!L65+[1]T6A_FG_UPS!G65+[1]T6A_FG_UPS!L65</f>
        <v>653.68899999999985</v>
      </c>
      <c r="E746" s="56">
        <f t="shared" si="60"/>
        <v>0.13481239684471397</v>
      </c>
    </row>
    <row r="747" spans="1:5" ht="15.75" customHeight="1" x14ac:dyDescent="0.2">
      <c r="A747" s="53">
        <f t="shared" si="63"/>
        <v>57</v>
      </c>
      <c r="B747" s="54" t="str">
        <f t="shared" si="63"/>
        <v>57-MORADABAD</v>
      </c>
      <c r="C747" s="55">
        <f t="shared" si="59"/>
        <v>2275.0439999999999</v>
      </c>
      <c r="D747" s="55">
        <f>[1]T6_FG_PS!G66+[1]T6_FG_PS!L66+[1]T6A_FG_UPS!G66+[1]T6A_FG_UPS!L66</f>
        <v>447.67000000000007</v>
      </c>
      <c r="E747" s="56">
        <f t="shared" si="60"/>
        <v>0.19677421623493879</v>
      </c>
    </row>
    <row r="748" spans="1:5" ht="15.75" customHeight="1" x14ac:dyDescent="0.2">
      <c r="A748" s="53">
        <f t="shared" si="63"/>
        <v>58</v>
      </c>
      <c r="B748" s="54" t="str">
        <f t="shared" si="63"/>
        <v>58-MUZAFFARNAGAR</v>
      </c>
      <c r="C748" s="55">
        <f t="shared" si="59"/>
        <v>2846.9110000000001</v>
      </c>
      <c r="D748" s="55">
        <f>[1]T6_FG_PS!G67+[1]T6_FG_PS!L67+[1]T6A_FG_UPS!G67+[1]T6A_FG_UPS!L67</f>
        <v>-43.017000000000053</v>
      </c>
      <c r="E748" s="56">
        <f t="shared" si="60"/>
        <v>-1.5110061396369627E-2</v>
      </c>
    </row>
    <row r="749" spans="1:5" ht="15.75" customHeight="1" x14ac:dyDescent="0.2">
      <c r="A749" s="53">
        <f t="shared" si="63"/>
        <v>59</v>
      </c>
      <c r="B749" s="54" t="str">
        <f t="shared" si="63"/>
        <v>59-PILIBHIT</v>
      </c>
      <c r="C749" s="55">
        <f t="shared" si="59"/>
        <v>2817.4269999999997</v>
      </c>
      <c r="D749" s="55">
        <f>[1]T6_FG_PS!G68+[1]T6_FG_PS!L68+[1]T6A_FG_UPS!G68+[1]T6A_FG_UPS!L68</f>
        <v>492.41400000000021</v>
      </c>
      <c r="E749" s="56">
        <f t="shared" si="60"/>
        <v>0.17477435972609059</v>
      </c>
    </row>
    <row r="750" spans="1:5" ht="15.75" customHeight="1" x14ac:dyDescent="0.2">
      <c r="A750" s="53">
        <f t="shared" si="63"/>
        <v>60</v>
      </c>
      <c r="B750" s="54" t="str">
        <f t="shared" si="63"/>
        <v>60-PRATAPGARH</v>
      </c>
      <c r="C750" s="55">
        <f t="shared" si="59"/>
        <v>5548.3610000000008</v>
      </c>
      <c r="D750" s="55">
        <f>[1]T6_FG_PS!G69+[1]T6_FG_PS!L69+[1]T6A_FG_UPS!G69+[1]T6A_FG_UPS!L69</f>
        <v>188.07099999999997</v>
      </c>
      <c r="E750" s="56">
        <f t="shared" si="60"/>
        <v>3.3896676874485984E-2</v>
      </c>
    </row>
    <row r="751" spans="1:5" ht="15.75" customHeight="1" x14ac:dyDescent="0.2">
      <c r="A751" s="53">
        <f t="shared" si="63"/>
        <v>61</v>
      </c>
      <c r="B751" s="54" t="str">
        <f t="shared" si="63"/>
        <v>61-RAI BAREILY</v>
      </c>
      <c r="C751" s="55">
        <f t="shared" si="59"/>
        <v>4234.4399999999996</v>
      </c>
      <c r="D751" s="55">
        <f>[1]T6_FG_PS!G70+[1]T6_FG_PS!L70+[1]T6A_FG_UPS!G70+[1]T6A_FG_UPS!L70</f>
        <v>404.54200000000003</v>
      </c>
      <c r="E751" s="56">
        <f t="shared" si="60"/>
        <v>9.5536127563503104E-2</v>
      </c>
    </row>
    <row r="752" spans="1:5" ht="15.75" customHeight="1" x14ac:dyDescent="0.2">
      <c r="A752" s="53">
        <f t="shared" si="63"/>
        <v>62</v>
      </c>
      <c r="B752" s="54" t="str">
        <f t="shared" si="63"/>
        <v>62-RAMPUR</v>
      </c>
      <c r="C752" s="55">
        <f t="shared" si="59"/>
        <v>2992.6220000000003</v>
      </c>
      <c r="D752" s="55">
        <f>[1]T6_FG_PS!G71+[1]T6_FG_PS!L71+[1]T6A_FG_UPS!G71+[1]T6A_FG_UPS!L71</f>
        <v>298.4129999999999</v>
      </c>
      <c r="E752" s="56">
        <f t="shared" si="60"/>
        <v>9.9716235461745545E-2</v>
      </c>
    </row>
    <row r="753" spans="1:6" ht="15.75" customHeight="1" x14ac:dyDescent="0.2">
      <c r="A753" s="53">
        <f t="shared" si="63"/>
        <v>63</v>
      </c>
      <c r="B753" s="54" t="str">
        <f t="shared" si="63"/>
        <v>63-SAHARANPUR</v>
      </c>
      <c r="C753" s="55">
        <f t="shared" si="59"/>
        <v>3469.7239999999997</v>
      </c>
      <c r="D753" s="55">
        <f>[1]T6_FG_PS!G72+[1]T6_FG_PS!L72+[1]T6A_FG_UPS!G72+[1]T6A_FG_UPS!L72</f>
        <v>708.02099999999996</v>
      </c>
      <c r="E753" s="56">
        <f t="shared" si="60"/>
        <v>0.20405686446530041</v>
      </c>
    </row>
    <row r="754" spans="1:6" ht="15.75" customHeight="1" x14ac:dyDescent="0.2">
      <c r="A754" s="53">
        <f t="shared" si="63"/>
        <v>64</v>
      </c>
      <c r="B754" s="54" t="str">
        <f t="shared" si="63"/>
        <v>64-SANTKABIR NAGAR</v>
      </c>
      <c r="C754" s="55">
        <f t="shared" si="59"/>
        <v>2941.5350000000003</v>
      </c>
      <c r="D754" s="55">
        <f>[1]T6_FG_PS!G73+[1]T6_FG_PS!L73+[1]T6A_FG_UPS!G73+[1]T6A_FG_UPS!L73</f>
        <v>657.04500000000007</v>
      </c>
      <c r="E754" s="56">
        <f t="shared" si="60"/>
        <v>0.22336807143209242</v>
      </c>
    </row>
    <row r="755" spans="1:6" ht="15.75" customHeight="1" x14ac:dyDescent="0.2">
      <c r="A755" s="53">
        <f t="shared" ref="A755:B765" si="64">A103</f>
        <v>65</v>
      </c>
      <c r="B755" s="54" t="str">
        <f t="shared" si="64"/>
        <v>65-SHAHJAHANPUR</v>
      </c>
      <c r="C755" s="55">
        <f t="shared" si="59"/>
        <v>5191.8979999999992</v>
      </c>
      <c r="D755" s="55">
        <f>[1]T6_FG_PS!G74+[1]T6_FG_PS!L74+[1]T6A_FG_UPS!G74+[1]T6A_FG_UPS!L74</f>
        <v>1623.174</v>
      </c>
      <c r="E755" s="56">
        <f t="shared" si="60"/>
        <v>0.31263595702380909</v>
      </c>
    </row>
    <row r="756" spans="1:6" ht="15.75" customHeight="1" x14ac:dyDescent="0.2">
      <c r="A756" s="53">
        <f t="shared" si="64"/>
        <v>66</v>
      </c>
      <c r="B756" s="54" t="str">
        <f t="shared" si="64"/>
        <v>66-SHRAWASTI</v>
      </c>
      <c r="C756" s="55">
        <f t="shared" ref="C756:C765" si="65">C675</f>
        <v>2379.9859999999999</v>
      </c>
      <c r="D756" s="55">
        <f>[1]T6_FG_PS!G75+[1]T6_FG_PS!L75+[1]T6A_FG_UPS!G75+[1]T6A_FG_UPS!L75</f>
        <v>251.99300000000011</v>
      </c>
      <c r="E756" s="56">
        <f t="shared" ref="E756:E766" si="66">D756/C756</f>
        <v>0.10588003458843881</v>
      </c>
    </row>
    <row r="757" spans="1:6" ht="15.75" customHeight="1" x14ac:dyDescent="0.2">
      <c r="A757" s="53">
        <f t="shared" si="64"/>
        <v>67</v>
      </c>
      <c r="B757" s="54" t="str">
        <f t="shared" si="64"/>
        <v>67-SIDDHARTHNAGAR</v>
      </c>
      <c r="C757" s="55">
        <f t="shared" si="65"/>
        <v>5542.0540000000001</v>
      </c>
      <c r="D757" s="55">
        <f>[1]T6_FG_PS!G76+[1]T6_FG_PS!L76+[1]T6A_FG_UPS!G76+[1]T6A_FG_UPS!L76</f>
        <v>912.23399999999992</v>
      </c>
      <c r="E757" s="56">
        <f t="shared" si="66"/>
        <v>0.16460214931142855</v>
      </c>
    </row>
    <row r="758" spans="1:6" ht="15.75" customHeight="1" x14ac:dyDescent="0.2">
      <c r="A758" s="53">
        <f t="shared" si="64"/>
        <v>68</v>
      </c>
      <c r="B758" s="54" t="str">
        <f t="shared" si="64"/>
        <v>68-SITAPUR</v>
      </c>
      <c r="C758" s="55">
        <f t="shared" si="65"/>
        <v>8198.6139999999996</v>
      </c>
      <c r="D758" s="55">
        <f>[1]T6_FG_PS!G77+[1]T6_FG_PS!L77+[1]T6A_FG_UPS!G77+[1]T6A_FG_UPS!L77</f>
        <v>966.74599999999998</v>
      </c>
      <c r="E758" s="56">
        <f t="shared" si="66"/>
        <v>0.11791578430207839</v>
      </c>
    </row>
    <row r="759" spans="1:6" ht="15.75" customHeight="1" x14ac:dyDescent="0.2">
      <c r="A759" s="53">
        <f t="shared" si="64"/>
        <v>69</v>
      </c>
      <c r="B759" s="54" t="str">
        <f t="shared" si="64"/>
        <v>69-SONBHADRA</v>
      </c>
      <c r="C759" s="55">
        <f t="shared" si="65"/>
        <v>4494.2160000000003</v>
      </c>
      <c r="D759" s="55">
        <f>[1]T6_FG_PS!G78+[1]T6_FG_PS!L78+[1]T6A_FG_UPS!G78+[1]T6A_FG_UPS!L78</f>
        <v>635.57200000000012</v>
      </c>
      <c r="E759" s="56">
        <f t="shared" si="66"/>
        <v>0.14141999405458039</v>
      </c>
    </row>
    <row r="760" spans="1:6" ht="15.75" customHeight="1" x14ac:dyDescent="0.2">
      <c r="A760" s="53">
        <f t="shared" si="64"/>
        <v>70</v>
      </c>
      <c r="B760" s="54" t="str">
        <f t="shared" si="64"/>
        <v>70-SULTANPUR</v>
      </c>
      <c r="C760" s="55">
        <f t="shared" si="65"/>
        <v>4511.6440000000002</v>
      </c>
      <c r="D760" s="55">
        <f>[1]T6_FG_PS!G79+[1]T6_FG_PS!L79+[1]T6A_FG_UPS!G79+[1]T6A_FG_UPS!L79</f>
        <v>665.98100000000011</v>
      </c>
      <c r="E760" s="56">
        <f t="shared" si="66"/>
        <v>0.14761381882081123</v>
      </c>
    </row>
    <row r="761" spans="1:6" ht="15.75" customHeight="1" x14ac:dyDescent="0.2">
      <c r="A761" s="53">
        <f t="shared" si="64"/>
        <v>71</v>
      </c>
      <c r="B761" s="54" t="str">
        <f t="shared" si="64"/>
        <v>71-UNNAO</v>
      </c>
      <c r="C761" s="55">
        <f t="shared" si="65"/>
        <v>4829.6819999999998</v>
      </c>
      <c r="D761" s="55">
        <f>[1]T6_FG_PS!G80+[1]T6_FG_PS!L80+[1]T6A_FG_UPS!G80+[1]T6A_FG_UPS!L80</f>
        <v>614.05400000000009</v>
      </c>
      <c r="E761" s="56">
        <f t="shared" si="66"/>
        <v>0.12714170415360682</v>
      </c>
    </row>
    <row r="762" spans="1:6" ht="15.75" customHeight="1" x14ac:dyDescent="0.2">
      <c r="A762" s="53">
        <f t="shared" si="64"/>
        <v>72</v>
      </c>
      <c r="B762" s="54" t="str">
        <f t="shared" si="64"/>
        <v>72-VARANASI</v>
      </c>
      <c r="C762" s="55">
        <f t="shared" si="65"/>
        <v>5124.2810000000009</v>
      </c>
      <c r="D762" s="55">
        <f>[1]T6_FG_PS!G81+[1]T6_FG_PS!L81+[1]T6A_FG_UPS!G81+[1]T6A_FG_UPS!L81</f>
        <v>662.81499999999983</v>
      </c>
      <c r="E762" s="56">
        <f t="shared" si="66"/>
        <v>0.12934790266185631</v>
      </c>
    </row>
    <row r="763" spans="1:6" ht="15.75" customHeight="1" x14ac:dyDescent="0.2">
      <c r="A763" s="53">
        <f t="shared" si="64"/>
        <v>73</v>
      </c>
      <c r="B763" s="54" t="str">
        <f t="shared" si="64"/>
        <v>73-SAMBHAL</v>
      </c>
      <c r="C763" s="55">
        <f t="shared" si="65"/>
        <v>4184.5740000000005</v>
      </c>
      <c r="D763" s="55">
        <f>[1]T6_FG_PS!G82+[1]T6_FG_PS!L82+[1]T6A_FG_UPS!G82+[1]T6A_FG_UPS!L82</f>
        <v>509.72499999999985</v>
      </c>
      <c r="E763" s="56">
        <f t="shared" si="66"/>
        <v>0.12181048775813255</v>
      </c>
    </row>
    <row r="764" spans="1:6" ht="15.75" customHeight="1" x14ac:dyDescent="0.2">
      <c r="A764" s="53">
        <f t="shared" si="64"/>
        <v>74</v>
      </c>
      <c r="B764" s="54" t="str">
        <f t="shared" si="64"/>
        <v>74-HAPUR</v>
      </c>
      <c r="C764" s="55">
        <f t="shared" si="65"/>
        <v>1679.6129999999998</v>
      </c>
      <c r="D764" s="55">
        <f>[1]T6_FG_PS!G83+[1]T6_FG_PS!L83+[1]T6A_FG_UPS!G83+[1]T6A_FG_UPS!L83</f>
        <v>215.54000000000002</v>
      </c>
      <c r="E764" s="56">
        <f t="shared" si="66"/>
        <v>0.12832718013018476</v>
      </c>
    </row>
    <row r="765" spans="1:6" ht="15.75" customHeight="1" x14ac:dyDescent="0.2">
      <c r="A765" s="53">
        <f t="shared" si="64"/>
        <v>75</v>
      </c>
      <c r="B765" s="54" t="str">
        <f t="shared" si="64"/>
        <v>75-SHAMLI</v>
      </c>
      <c r="C765" s="55">
        <f t="shared" si="65"/>
        <v>1266.8500000000001</v>
      </c>
      <c r="D765" s="55">
        <f>[1]T6_FG_PS!G84+[1]T6_FG_PS!L84+[1]T6A_FG_UPS!G84+[1]T6A_FG_UPS!L84</f>
        <v>412.80100000000016</v>
      </c>
      <c r="E765" s="56">
        <f t="shared" si="66"/>
        <v>0.32584836405257145</v>
      </c>
    </row>
    <row r="766" spans="1:6" ht="15.75" customHeight="1" x14ac:dyDescent="0.2">
      <c r="A766" s="57"/>
      <c r="B766" s="58" t="str">
        <f>B114</f>
        <v>TOTAL</v>
      </c>
      <c r="C766" s="59">
        <f>SUM(C691:C765)</f>
        <v>300346.86999999988</v>
      </c>
      <c r="D766" s="59">
        <f>SUM(D691:D765)</f>
        <v>43616.639000000003</v>
      </c>
      <c r="E766" s="60">
        <f t="shared" si="66"/>
        <v>0.14522088743591707</v>
      </c>
    </row>
    <row r="768" spans="1:6" ht="15.75" customHeight="1" x14ac:dyDescent="0.2">
      <c r="A768" s="61" t="s">
        <v>83</v>
      </c>
      <c r="B768" s="62"/>
      <c r="C768" s="62"/>
      <c r="D768" s="62"/>
      <c r="E768" s="62"/>
      <c r="F768" s="62"/>
    </row>
    <row r="769" spans="1:7" ht="15.75" customHeight="1" x14ac:dyDescent="0.2">
      <c r="A769" s="61"/>
      <c r="B769" s="62"/>
      <c r="C769" s="62"/>
      <c r="D769" s="62"/>
      <c r="E769" s="62"/>
      <c r="F769" s="63" t="s">
        <v>76</v>
      </c>
    </row>
    <row r="770" spans="1:7" ht="32.25" customHeight="1" x14ac:dyDescent="0.2">
      <c r="A770" s="64" t="s">
        <v>84</v>
      </c>
      <c r="B770" s="64" t="s">
        <v>85</v>
      </c>
      <c r="C770" s="64" t="s">
        <v>86</v>
      </c>
      <c r="D770" s="52" t="s">
        <v>87</v>
      </c>
      <c r="E770" s="64" t="s">
        <v>88</v>
      </c>
      <c r="F770" s="64" t="s">
        <v>89</v>
      </c>
    </row>
    <row r="771" spans="1:7" ht="15.75" customHeight="1" x14ac:dyDescent="0.2">
      <c r="A771" s="65">
        <f>C766</f>
        <v>300346.86999999988</v>
      </c>
      <c r="B771" s="65">
        <f>D600</f>
        <v>17158.751999999997</v>
      </c>
      <c r="C771" s="65">
        <f>D602</f>
        <v>221738.296</v>
      </c>
      <c r="D771" s="65">
        <f>SUM(B771:C771)</f>
        <v>238897.04800000001</v>
      </c>
      <c r="E771" s="66">
        <f>D771/A771</f>
        <v>0.79540382092212281</v>
      </c>
      <c r="F771" s="65">
        <f>A771*85%</f>
        <v>255294.83949999989</v>
      </c>
    </row>
    <row r="772" spans="1:7" ht="15.75" customHeight="1" x14ac:dyDescent="0.2">
      <c r="A772" s="67" t="s">
        <v>90</v>
      </c>
      <c r="B772" s="68"/>
      <c r="C772" s="69"/>
      <c r="D772" s="69"/>
      <c r="E772" s="70"/>
      <c r="F772" s="71"/>
    </row>
    <row r="774" spans="1:7" ht="15.75" customHeight="1" x14ac:dyDescent="0.2">
      <c r="A774" s="61" t="s">
        <v>91</v>
      </c>
      <c r="B774" s="62"/>
      <c r="C774" s="62"/>
      <c r="D774" s="62"/>
      <c r="E774" s="62"/>
      <c r="F774" s="62"/>
      <c r="G774" s="62"/>
    </row>
    <row r="775" spans="1:7" ht="15.75" customHeight="1" x14ac:dyDescent="0.2">
      <c r="A775" s="62"/>
      <c r="B775" s="62"/>
      <c r="C775" s="62"/>
      <c r="D775" s="62"/>
      <c r="E775" s="62"/>
      <c r="F775" s="62"/>
      <c r="G775" s="63" t="s">
        <v>76</v>
      </c>
    </row>
    <row r="776" spans="1:7" ht="44.25" customHeight="1" x14ac:dyDescent="0.2">
      <c r="A776" s="72" t="s">
        <v>37</v>
      </c>
      <c r="B776" s="72" t="s">
        <v>60</v>
      </c>
      <c r="C776" s="72" t="s">
        <v>92</v>
      </c>
      <c r="D776" s="72" t="s">
        <v>93</v>
      </c>
      <c r="E776" s="72" t="s">
        <v>94</v>
      </c>
      <c r="F776" s="72" t="s">
        <v>87</v>
      </c>
      <c r="G776" s="64" t="s">
        <v>88</v>
      </c>
    </row>
    <row r="777" spans="1:7" ht="15.75" customHeight="1" x14ac:dyDescent="0.2">
      <c r="A777" s="73">
        <v>1</v>
      </c>
      <c r="B777" s="73">
        <v>2</v>
      </c>
      <c r="C777" s="73">
        <v>3</v>
      </c>
      <c r="D777" s="73">
        <v>4</v>
      </c>
      <c r="E777" s="73">
        <v>5</v>
      </c>
      <c r="F777" s="73" t="s">
        <v>95</v>
      </c>
      <c r="G777" s="74" t="s">
        <v>96</v>
      </c>
    </row>
    <row r="778" spans="1:7" ht="15.75" customHeight="1" x14ac:dyDescent="0.2">
      <c r="A778" s="75">
        <f t="shared" ref="A778:B793" si="67">A39</f>
        <v>1</v>
      </c>
      <c r="B778" s="76" t="str">
        <f t="shared" si="67"/>
        <v>01-AGRA</v>
      </c>
      <c r="C778" s="77">
        <f>C691</f>
        <v>4202.6210000000001</v>
      </c>
      <c r="D778" s="77">
        <f>D610</f>
        <v>1953.3510000000001</v>
      </c>
      <c r="E778" s="77">
        <f>[1]T6_FG_PS!E10+[1]T6_FG_PS!J10+[1]T6A_FG_UPS!E10+[1]T6A_FG_UPS!J10</f>
        <v>3120.6660000000002</v>
      </c>
      <c r="F778" s="77">
        <f>SUM(D778:E778)</f>
        <v>5074.0169999999998</v>
      </c>
      <c r="G778" s="78">
        <f>F778/C778</f>
        <v>1.2073458444147116</v>
      </c>
    </row>
    <row r="779" spans="1:7" ht="15.75" customHeight="1" x14ac:dyDescent="0.2">
      <c r="A779" s="75">
        <f t="shared" si="67"/>
        <v>2</v>
      </c>
      <c r="B779" s="76" t="str">
        <f t="shared" si="67"/>
        <v>02-ALIGARH</v>
      </c>
      <c r="C779" s="77">
        <f t="shared" ref="C779:C842" si="68">C692</f>
        <v>2782.308</v>
      </c>
      <c r="D779" s="77">
        <f t="shared" ref="D779:D842" si="69">D611</f>
        <v>1158.9749999999999</v>
      </c>
      <c r="E779" s="77">
        <f>[1]T6_FG_PS!E11+[1]T6_FG_PS!J11+[1]T6A_FG_UPS!E11+[1]T6A_FG_UPS!J11</f>
        <v>2120.9880000000003</v>
      </c>
      <c r="F779" s="77">
        <f t="shared" ref="F779:F842" si="70">SUM(D779:E779)</f>
        <v>3279.9630000000002</v>
      </c>
      <c r="G779" s="78">
        <f t="shared" ref="G779:G842" si="71">F779/C779</f>
        <v>1.1788640941261717</v>
      </c>
    </row>
    <row r="780" spans="1:7" ht="15.75" customHeight="1" x14ac:dyDescent="0.2">
      <c r="A780" s="75">
        <f t="shared" si="67"/>
        <v>3</v>
      </c>
      <c r="B780" s="76" t="str">
        <f t="shared" si="67"/>
        <v>03-ALLAHABAD</v>
      </c>
      <c r="C780" s="77">
        <f t="shared" si="68"/>
        <v>9467.9379999999983</v>
      </c>
      <c r="D780" s="77">
        <f t="shared" si="69"/>
        <v>-2702.373</v>
      </c>
      <c r="E780" s="77">
        <f>[1]T6_FG_PS!E12+[1]T6_FG_PS!J12+[1]T6A_FG_UPS!E12+[1]T6A_FG_UPS!J12</f>
        <v>8226.7849999999999</v>
      </c>
      <c r="F780" s="77">
        <f t="shared" si="70"/>
        <v>5524.4120000000003</v>
      </c>
      <c r="G780" s="78">
        <f t="shared" si="71"/>
        <v>0.58348628814426129</v>
      </c>
    </row>
    <row r="781" spans="1:7" ht="15.75" customHeight="1" x14ac:dyDescent="0.2">
      <c r="A781" s="75">
        <f t="shared" si="67"/>
        <v>4</v>
      </c>
      <c r="B781" s="76" t="str">
        <f t="shared" si="67"/>
        <v>04-AMBEDKAR NAGAR</v>
      </c>
      <c r="C781" s="77">
        <f t="shared" si="68"/>
        <v>2870.922</v>
      </c>
      <c r="D781" s="77">
        <f t="shared" si="69"/>
        <v>1490.7829999999999</v>
      </c>
      <c r="E781" s="77">
        <f>[1]T6_FG_PS!E13+[1]T6_FG_PS!J13+[1]T6A_FG_UPS!E13+[1]T6A_FG_UPS!J13</f>
        <v>2184.692</v>
      </c>
      <c r="F781" s="77">
        <f t="shared" si="70"/>
        <v>3675.4749999999999</v>
      </c>
      <c r="G781" s="78">
        <f t="shared" si="71"/>
        <v>1.2802420267774604</v>
      </c>
    </row>
    <row r="782" spans="1:7" ht="15.75" customHeight="1" x14ac:dyDescent="0.2">
      <c r="A782" s="75">
        <f t="shared" si="67"/>
        <v>5</v>
      </c>
      <c r="B782" s="76" t="str">
        <f t="shared" si="67"/>
        <v>05-AURAIYA</v>
      </c>
      <c r="C782" s="77">
        <f t="shared" si="68"/>
        <v>2878.1239999999998</v>
      </c>
      <c r="D782" s="77">
        <f t="shared" si="69"/>
        <v>-120.441</v>
      </c>
      <c r="E782" s="77">
        <f>[1]T6_FG_PS!E14+[1]T6_FG_PS!J14+[1]T6A_FG_UPS!E14+[1]T6A_FG_UPS!J14</f>
        <v>2254.8819999999996</v>
      </c>
      <c r="F782" s="77">
        <f t="shared" si="70"/>
        <v>2134.4409999999998</v>
      </c>
      <c r="G782" s="78">
        <f t="shared" si="71"/>
        <v>0.7416084227086811</v>
      </c>
    </row>
    <row r="783" spans="1:7" ht="15.75" customHeight="1" x14ac:dyDescent="0.2">
      <c r="A783" s="75">
        <f t="shared" si="67"/>
        <v>6</v>
      </c>
      <c r="B783" s="76" t="str">
        <f t="shared" si="67"/>
        <v>06-AZAMGARH</v>
      </c>
      <c r="C783" s="77">
        <f t="shared" si="68"/>
        <v>6382.09</v>
      </c>
      <c r="D783" s="77">
        <f t="shared" si="69"/>
        <v>924.79700000000003</v>
      </c>
      <c r="E783" s="77">
        <f>[1]T6_FG_PS!E15+[1]T6_FG_PS!J15+[1]T6A_FG_UPS!E15+[1]T6A_FG_UPS!J15</f>
        <v>4570.192</v>
      </c>
      <c r="F783" s="77">
        <f t="shared" si="70"/>
        <v>5494.9889999999996</v>
      </c>
      <c r="G783" s="78">
        <f t="shared" si="71"/>
        <v>0.86100149010747251</v>
      </c>
    </row>
    <row r="784" spans="1:7" ht="15.75" customHeight="1" x14ac:dyDescent="0.2">
      <c r="A784" s="75">
        <f t="shared" si="67"/>
        <v>7</v>
      </c>
      <c r="B784" s="76" t="str">
        <f t="shared" si="67"/>
        <v>07-BADAUN</v>
      </c>
      <c r="C784" s="77">
        <f t="shared" si="68"/>
        <v>5741.625</v>
      </c>
      <c r="D784" s="77">
        <f t="shared" si="69"/>
        <v>-806.68799999999987</v>
      </c>
      <c r="E784" s="77">
        <f>[1]T6_FG_PS!E16+[1]T6_FG_PS!J16+[1]T6A_FG_UPS!E16+[1]T6A_FG_UPS!J16</f>
        <v>4458.0210000000006</v>
      </c>
      <c r="F784" s="77">
        <f t="shared" si="70"/>
        <v>3651.3330000000005</v>
      </c>
      <c r="G784" s="78">
        <f t="shared" si="71"/>
        <v>0.63594069623146765</v>
      </c>
    </row>
    <row r="785" spans="1:7" ht="15.75" customHeight="1" x14ac:dyDescent="0.2">
      <c r="A785" s="75">
        <f t="shared" si="67"/>
        <v>8</v>
      </c>
      <c r="B785" s="76" t="str">
        <f t="shared" si="67"/>
        <v>08-BAGHPAT</v>
      </c>
      <c r="C785" s="77">
        <f t="shared" si="68"/>
        <v>1586.7550000000001</v>
      </c>
      <c r="D785" s="77">
        <f t="shared" si="69"/>
        <v>-12.011000000000003</v>
      </c>
      <c r="E785" s="77">
        <f>[1]T6_FG_PS!E17+[1]T6_FG_PS!J17+[1]T6A_FG_UPS!E17+[1]T6A_FG_UPS!J17</f>
        <v>1264.423</v>
      </c>
      <c r="F785" s="77">
        <f t="shared" si="70"/>
        <v>1252.412</v>
      </c>
      <c r="G785" s="78">
        <f t="shared" si="71"/>
        <v>0.78929135247722548</v>
      </c>
    </row>
    <row r="786" spans="1:7" ht="15.75" customHeight="1" x14ac:dyDescent="0.2">
      <c r="A786" s="75">
        <f t="shared" si="67"/>
        <v>9</v>
      </c>
      <c r="B786" s="76" t="str">
        <f t="shared" si="67"/>
        <v>09-BAHRAICH</v>
      </c>
      <c r="C786" s="77">
        <f t="shared" si="68"/>
        <v>8881.5159999999996</v>
      </c>
      <c r="D786" s="77">
        <f t="shared" si="69"/>
        <v>-905.70699999999999</v>
      </c>
      <c r="E786" s="77">
        <f>[1]T6_FG_PS!E18+[1]T6_FG_PS!J18+[1]T6A_FG_UPS!E18+[1]T6A_FG_UPS!J18</f>
        <v>6528.6869999999999</v>
      </c>
      <c r="F786" s="77">
        <f t="shared" si="70"/>
        <v>5622.98</v>
      </c>
      <c r="G786" s="78">
        <f t="shared" si="71"/>
        <v>0.63311038340751735</v>
      </c>
    </row>
    <row r="787" spans="1:7" ht="15.75" customHeight="1" x14ac:dyDescent="0.2">
      <c r="A787" s="75">
        <f t="shared" si="67"/>
        <v>10</v>
      </c>
      <c r="B787" s="76" t="str">
        <f t="shared" si="67"/>
        <v>10-BALLIA</v>
      </c>
      <c r="C787" s="77">
        <f t="shared" si="68"/>
        <v>4894.3909999999996</v>
      </c>
      <c r="D787" s="77">
        <f t="shared" si="69"/>
        <v>150.42699999999999</v>
      </c>
      <c r="E787" s="77">
        <f>[1]T6_FG_PS!E19+[1]T6_FG_PS!J19+[1]T6A_FG_UPS!E19+[1]T6A_FG_UPS!J19</f>
        <v>3596.2429999999999</v>
      </c>
      <c r="F787" s="77">
        <f t="shared" si="70"/>
        <v>3746.67</v>
      </c>
      <c r="G787" s="78">
        <f t="shared" si="71"/>
        <v>0.76550279697719292</v>
      </c>
    </row>
    <row r="788" spans="1:7" ht="15.75" customHeight="1" x14ac:dyDescent="0.2">
      <c r="A788" s="75">
        <f t="shared" si="67"/>
        <v>11</v>
      </c>
      <c r="B788" s="76" t="str">
        <f t="shared" si="67"/>
        <v>11-BALRAMPUR</v>
      </c>
      <c r="C788" s="77">
        <f t="shared" si="68"/>
        <v>4305.6779999999999</v>
      </c>
      <c r="D788" s="77">
        <f t="shared" si="69"/>
        <v>-605.44299999999998</v>
      </c>
      <c r="E788" s="77">
        <f>[1]T6_FG_PS!E20+[1]T6_FG_PS!J20+[1]T6A_FG_UPS!E20+[1]T6A_FG_UPS!J20</f>
        <v>3347.1749999999997</v>
      </c>
      <c r="F788" s="77">
        <f t="shared" si="70"/>
        <v>2741.732</v>
      </c>
      <c r="G788" s="78">
        <f t="shared" si="71"/>
        <v>0.63677125878897589</v>
      </c>
    </row>
    <row r="789" spans="1:7" ht="15.75" customHeight="1" x14ac:dyDescent="0.2">
      <c r="A789" s="75">
        <f t="shared" si="67"/>
        <v>12</v>
      </c>
      <c r="B789" s="76" t="str">
        <f t="shared" si="67"/>
        <v>12-BANDA</v>
      </c>
      <c r="C789" s="77">
        <f t="shared" si="68"/>
        <v>3574.0059999999994</v>
      </c>
      <c r="D789" s="77">
        <f t="shared" si="69"/>
        <v>211.096</v>
      </c>
      <c r="E789" s="77">
        <f>[1]T6_FG_PS!E21+[1]T6_FG_PS!J21+[1]T6A_FG_UPS!E21+[1]T6A_FG_UPS!J21</f>
        <v>2643.9470000000001</v>
      </c>
      <c r="F789" s="77">
        <f t="shared" si="70"/>
        <v>2855.0430000000001</v>
      </c>
      <c r="G789" s="78">
        <f t="shared" si="71"/>
        <v>0.79883553637011262</v>
      </c>
    </row>
    <row r="790" spans="1:7" ht="15.75" customHeight="1" x14ac:dyDescent="0.2">
      <c r="A790" s="75">
        <f t="shared" si="67"/>
        <v>13</v>
      </c>
      <c r="B790" s="76" t="str">
        <f t="shared" si="67"/>
        <v>13-BARABANKI</v>
      </c>
      <c r="C790" s="77">
        <f t="shared" si="68"/>
        <v>6228.1789999999992</v>
      </c>
      <c r="D790" s="77">
        <f t="shared" si="69"/>
        <v>366.56700000000001</v>
      </c>
      <c r="E790" s="77">
        <f>[1]T6_FG_PS!E22+[1]T6_FG_PS!J22+[1]T6A_FG_UPS!E22+[1]T6A_FG_UPS!J22</f>
        <v>4576.3159999999998</v>
      </c>
      <c r="F790" s="77">
        <f t="shared" si="70"/>
        <v>4942.8829999999998</v>
      </c>
      <c r="G790" s="78">
        <f t="shared" si="71"/>
        <v>0.79363213549257339</v>
      </c>
    </row>
    <row r="791" spans="1:7" ht="15.75" customHeight="1" x14ac:dyDescent="0.2">
      <c r="A791" s="75">
        <f t="shared" si="67"/>
        <v>14</v>
      </c>
      <c r="B791" s="76" t="str">
        <f t="shared" si="67"/>
        <v>14-BAREILY</v>
      </c>
      <c r="C791" s="77">
        <f t="shared" si="68"/>
        <v>4639.482</v>
      </c>
      <c r="D791" s="77">
        <f t="shared" si="69"/>
        <v>1065.221</v>
      </c>
      <c r="E791" s="77">
        <f>[1]T6_FG_PS!E23+[1]T6_FG_PS!J23+[1]T6A_FG_UPS!E23+[1]T6A_FG_UPS!J23</f>
        <v>3230.931</v>
      </c>
      <c r="F791" s="77">
        <f t="shared" si="70"/>
        <v>4296.152</v>
      </c>
      <c r="G791" s="78">
        <f t="shared" si="71"/>
        <v>0.92599820410985534</v>
      </c>
    </row>
    <row r="792" spans="1:7" ht="15.75" customHeight="1" x14ac:dyDescent="0.2">
      <c r="A792" s="75">
        <f t="shared" si="67"/>
        <v>15</v>
      </c>
      <c r="B792" s="76" t="str">
        <f t="shared" si="67"/>
        <v>15-BASTI</v>
      </c>
      <c r="C792" s="77">
        <f t="shared" si="68"/>
        <v>4210.62</v>
      </c>
      <c r="D792" s="77">
        <f t="shared" si="69"/>
        <v>163.63700000000006</v>
      </c>
      <c r="E792" s="77">
        <f>[1]T6_FG_PS!E24+[1]T6_FG_PS!J24+[1]T6A_FG_UPS!E24+[1]T6A_FG_UPS!J24</f>
        <v>3005.4790000000003</v>
      </c>
      <c r="F792" s="77">
        <f t="shared" si="70"/>
        <v>3169.1160000000004</v>
      </c>
      <c r="G792" s="78">
        <f t="shared" si="71"/>
        <v>0.75264830357524559</v>
      </c>
    </row>
    <row r="793" spans="1:7" ht="15.75" customHeight="1" x14ac:dyDescent="0.2">
      <c r="A793" s="75">
        <f t="shared" si="67"/>
        <v>16</v>
      </c>
      <c r="B793" s="76" t="str">
        <f t="shared" si="67"/>
        <v>16-BHADOHI</v>
      </c>
      <c r="C793" s="77">
        <f t="shared" si="68"/>
        <v>2474.6849999999999</v>
      </c>
      <c r="D793" s="77">
        <f t="shared" si="69"/>
        <v>250.20599999999999</v>
      </c>
      <c r="E793" s="77">
        <f>[1]T6_FG_PS!E25+[1]T6_FG_PS!J25+[1]T6A_FG_UPS!E25+[1]T6A_FG_UPS!J25</f>
        <v>1791.3899999999999</v>
      </c>
      <c r="F793" s="77">
        <f t="shared" si="70"/>
        <v>2041.5959999999998</v>
      </c>
      <c r="G793" s="78">
        <f t="shared" si="71"/>
        <v>0.8249922717436764</v>
      </c>
    </row>
    <row r="794" spans="1:7" ht="15.75" customHeight="1" x14ac:dyDescent="0.2">
      <c r="A794" s="75">
        <f t="shared" ref="A794:B809" si="72">A55</f>
        <v>17</v>
      </c>
      <c r="B794" s="76" t="str">
        <f t="shared" si="72"/>
        <v>17-BIJNOUR</v>
      </c>
      <c r="C794" s="77">
        <f t="shared" si="68"/>
        <v>3612.6130000000003</v>
      </c>
      <c r="D794" s="77">
        <f t="shared" si="69"/>
        <v>544.95800000000008</v>
      </c>
      <c r="E794" s="77">
        <f>[1]T6_FG_PS!E26+[1]T6_FG_PS!J26+[1]T6A_FG_UPS!E26+[1]T6A_FG_UPS!J26</f>
        <v>3006.3739999999998</v>
      </c>
      <c r="F794" s="77">
        <f t="shared" si="70"/>
        <v>3551.3319999999999</v>
      </c>
      <c r="G794" s="78">
        <f t="shared" si="71"/>
        <v>0.9830369319935458</v>
      </c>
    </row>
    <row r="795" spans="1:7" ht="15.75" customHeight="1" x14ac:dyDescent="0.2">
      <c r="A795" s="75">
        <f t="shared" si="72"/>
        <v>18</v>
      </c>
      <c r="B795" s="76" t="str">
        <f t="shared" si="72"/>
        <v>18-BULANDSHAHAR</v>
      </c>
      <c r="C795" s="77">
        <f t="shared" si="68"/>
        <v>5395.0609999999997</v>
      </c>
      <c r="D795" s="77">
        <f t="shared" si="69"/>
        <v>263.20300000000003</v>
      </c>
      <c r="E795" s="77">
        <f>[1]T6_FG_PS!E27+[1]T6_FG_PS!J27+[1]T6A_FG_UPS!E27+[1]T6A_FG_UPS!J27</f>
        <v>4157.8679999999995</v>
      </c>
      <c r="F795" s="77">
        <f t="shared" si="70"/>
        <v>4421.0709999999999</v>
      </c>
      <c r="G795" s="78">
        <f t="shared" si="71"/>
        <v>0.81946636006525231</v>
      </c>
    </row>
    <row r="796" spans="1:7" ht="15.75" customHeight="1" x14ac:dyDescent="0.2">
      <c r="A796" s="75">
        <f t="shared" si="72"/>
        <v>19</v>
      </c>
      <c r="B796" s="76" t="str">
        <f t="shared" si="72"/>
        <v>19-CHANDAULI</v>
      </c>
      <c r="C796" s="77">
        <f t="shared" si="68"/>
        <v>3967.7080000000005</v>
      </c>
      <c r="D796" s="77">
        <f t="shared" si="69"/>
        <v>222.63899999999998</v>
      </c>
      <c r="E796" s="77">
        <f>[1]T6_FG_PS!E28+[1]T6_FG_PS!J28+[1]T6A_FG_UPS!E28+[1]T6A_FG_UPS!J28</f>
        <v>2842.9700000000003</v>
      </c>
      <c r="F796" s="77">
        <f t="shared" si="70"/>
        <v>3065.6090000000004</v>
      </c>
      <c r="G796" s="78">
        <f t="shared" si="71"/>
        <v>0.77263977087023539</v>
      </c>
    </row>
    <row r="797" spans="1:7" ht="15.75" customHeight="1" x14ac:dyDescent="0.2">
      <c r="A797" s="75">
        <f t="shared" si="72"/>
        <v>20</v>
      </c>
      <c r="B797" s="76" t="str">
        <f t="shared" si="72"/>
        <v>20-CHITRAKOOT</v>
      </c>
      <c r="C797" s="77">
        <f t="shared" si="68"/>
        <v>2686.1400000000003</v>
      </c>
      <c r="D797" s="77">
        <f t="shared" si="69"/>
        <v>-59.716000000000001</v>
      </c>
      <c r="E797" s="77">
        <f>[1]T6_FG_PS!E29+[1]T6_FG_PS!J29+[1]T6A_FG_UPS!E29+[1]T6A_FG_UPS!J29</f>
        <v>2053.828</v>
      </c>
      <c r="F797" s="77">
        <f t="shared" si="70"/>
        <v>1994.1120000000001</v>
      </c>
      <c r="G797" s="78">
        <f t="shared" si="71"/>
        <v>0.74237083696307704</v>
      </c>
    </row>
    <row r="798" spans="1:7" ht="15.75" customHeight="1" x14ac:dyDescent="0.2">
      <c r="A798" s="75">
        <f t="shared" si="72"/>
        <v>21</v>
      </c>
      <c r="B798" s="76" t="str">
        <f t="shared" si="72"/>
        <v>21-AMETHI</v>
      </c>
      <c r="C798" s="77">
        <f t="shared" si="68"/>
        <v>2543.4079999999999</v>
      </c>
      <c r="D798" s="77">
        <f t="shared" si="69"/>
        <v>446.89700000000005</v>
      </c>
      <c r="E798" s="77">
        <f>[1]T6_FG_PS!E30+[1]T6_FG_PS!J30+[1]T6A_FG_UPS!E30+[1]T6A_FG_UPS!J30</f>
        <v>1733.2879999999998</v>
      </c>
      <c r="F798" s="77">
        <f t="shared" si="70"/>
        <v>2180.1849999999999</v>
      </c>
      <c r="G798" s="78">
        <f t="shared" si="71"/>
        <v>0.85719043110660975</v>
      </c>
    </row>
    <row r="799" spans="1:7" ht="15.75" customHeight="1" x14ac:dyDescent="0.2">
      <c r="A799" s="75">
        <f t="shared" si="72"/>
        <v>22</v>
      </c>
      <c r="B799" s="76" t="str">
        <f t="shared" si="72"/>
        <v>22-DEORIA</v>
      </c>
      <c r="C799" s="77">
        <f t="shared" si="68"/>
        <v>4430.8509999999997</v>
      </c>
      <c r="D799" s="77">
        <f t="shared" si="69"/>
        <v>395.125</v>
      </c>
      <c r="E799" s="77">
        <f>[1]T6_FG_PS!E31+[1]T6_FG_PS!J31+[1]T6A_FG_UPS!E31+[1]T6A_FG_UPS!J31</f>
        <v>3398.9249999999997</v>
      </c>
      <c r="F799" s="77">
        <f t="shared" si="70"/>
        <v>3794.0499999999997</v>
      </c>
      <c r="G799" s="78">
        <f t="shared" si="71"/>
        <v>0.85628020441219987</v>
      </c>
    </row>
    <row r="800" spans="1:7" ht="15.75" customHeight="1" x14ac:dyDescent="0.2">
      <c r="A800" s="75">
        <f t="shared" si="72"/>
        <v>23</v>
      </c>
      <c r="B800" s="76" t="str">
        <f t="shared" si="72"/>
        <v>23-ETAH</v>
      </c>
      <c r="C800" s="77">
        <f t="shared" si="68"/>
        <v>2599.076</v>
      </c>
      <c r="D800" s="77">
        <f t="shared" si="69"/>
        <v>307.18399999999997</v>
      </c>
      <c r="E800" s="77">
        <f>[1]T6_FG_PS!E32+[1]T6_FG_PS!J32+[1]T6A_FG_UPS!E32+[1]T6A_FG_UPS!J32</f>
        <v>1810.7860000000001</v>
      </c>
      <c r="F800" s="77">
        <f t="shared" si="70"/>
        <v>2117.9700000000003</v>
      </c>
      <c r="G800" s="78">
        <f t="shared" si="71"/>
        <v>0.81489344674799824</v>
      </c>
    </row>
    <row r="801" spans="1:7" ht="15.75" customHeight="1" x14ac:dyDescent="0.2">
      <c r="A801" s="75">
        <f t="shared" si="72"/>
        <v>24</v>
      </c>
      <c r="B801" s="76" t="str">
        <f t="shared" si="72"/>
        <v>24-FAIZABAD</v>
      </c>
      <c r="C801" s="77">
        <f t="shared" si="68"/>
        <v>4217.3540000000003</v>
      </c>
      <c r="D801" s="77">
        <f t="shared" si="69"/>
        <v>143.93600000000001</v>
      </c>
      <c r="E801" s="77">
        <f>[1]T6_FG_PS!E33+[1]T6_FG_PS!J33+[1]T6A_FG_UPS!E33+[1]T6A_FG_UPS!J33</f>
        <v>3213.66</v>
      </c>
      <c r="F801" s="77">
        <f t="shared" si="70"/>
        <v>3357.596</v>
      </c>
      <c r="G801" s="78">
        <f t="shared" si="71"/>
        <v>0.79613805243761837</v>
      </c>
    </row>
    <row r="802" spans="1:7" ht="15.75" customHeight="1" x14ac:dyDescent="0.2">
      <c r="A802" s="75">
        <f t="shared" si="72"/>
        <v>25</v>
      </c>
      <c r="B802" s="76" t="str">
        <f t="shared" si="72"/>
        <v>25-FARRUKHABAD</v>
      </c>
      <c r="C802" s="77">
        <f t="shared" si="68"/>
        <v>3935.7900000000004</v>
      </c>
      <c r="D802" s="77">
        <f t="shared" si="69"/>
        <v>15.144000000000002</v>
      </c>
      <c r="E802" s="77">
        <f>[1]T6_FG_PS!E34+[1]T6_FG_PS!J34+[1]T6A_FG_UPS!E34+[1]T6A_FG_UPS!J34</f>
        <v>3016.252</v>
      </c>
      <c r="F802" s="77">
        <f t="shared" si="70"/>
        <v>3031.3959999999997</v>
      </c>
      <c r="G802" s="78">
        <f t="shared" si="71"/>
        <v>0.77021284164043291</v>
      </c>
    </row>
    <row r="803" spans="1:7" ht="15.75" customHeight="1" x14ac:dyDescent="0.2">
      <c r="A803" s="75">
        <f t="shared" si="72"/>
        <v>26</v>
      </c>
      <c r="B803" s="76" t="str">
        <f t="shared" si="72"/>
        <v>26-FATEHPUR</v>
      </c>
      <c r="C803" s="77">
        <f t="shared" si="68"/>
        <v>4907.9520000000002</v>
      </c>
      <c r="D803" s="77">
        <f t="shared" si="69"/>
        <v>-132.863</v>
      </c>
      <c r="E803" s="77">
        <f>[1]T6_FG_PS!E35+[1]T6_FG_PS!J35+[1]T6A_FG_UPS!E35+[1]T6A_FG_UPS!J35</f>
        <v>3686.5810000000001</v>
      </c>
      <c r="F803" s="77">
        <f t="shared" si="70"/>
        <v>3553.7180000000003</v>
      </c>
      <c r="G803" s="78">
        <f t="shared" si="71"/>
        <v>0.72407350357134714</v>
      </c>
    </row>
    <row r="804" spans="1:7" ht="15.75" customHeight="1" x14ac:dyDescent="0.2">
      <c r="A804" s="75">
        <f t="shared" si="72"/>
        <v>27</v>
      </c>
      <c r="B804" s="76" t="str">
        <f t="shared" si="72"/>
        <v>27-FIROZABAD</v>
      </c>
      <c r="C804" s="77">
        <f t="shared" si="68"/>
        <v>3165.6889999999999</v>
      </c>
      <c r="D804" s="77">
        <f t="shared" si="69"/>
        <v>-96.052000000000007</v>
      </c>
      <c r="E804" s="77">
        <f>[1]T6_FG_PS!E36+[1]T6_FG_PS!J36+[1]T6A_FG_UPS!E36+[1]T6A_FG_UPS!J36</f>
        <v>2153.1680000000001</v>
      </c>
      <c r="F804" s="77">
        <f t="shared" si="70"/>
        <v>2057.116</v>
      </c>
      <c r="G804" s="78">
        <f t="shared" si="71"/>
        <v>0.64981620114926009</v>
      </c>
    </row>
    <row r="805" spans="1:7" ht="15.75" customHeight="1" x14ac:dyDescent="0.2">
      <c r="A805" s="75">
        <f t="shared" si="72"/>
        <v>28</v>
      </c>
      <c r="B805" s="76" t="str">
        <f t="shared" si="72"/>
        <v>28-G.B. NAGAR</v>
      </c>
      <c r="C805" s="77">
        <f t="shared" si="68"/>
        <v>1622.4279999999999</v>
      </c>
      <c r="D805" s="77">
        <f t="shared" si="69"/>
        <v>82.270999999999987</v>
      </c>
      <c r="E805" s="77">
        <f>[1]T6_FG_PS!E37+[1]T6_FG_PS!J37+[1]T6A_FG_UPS!E37+[1]T6A_FG_UPS!J37</f>
        <v>1171.479</v>
      </c>
      <c r="F805" s="77">
        <f t="shared" si="70"/>
        <v>1253.75</v>
      </c>
      <c r="G805" s="78">
        <f t="shared" si="71"/>
        <v>0.77276156476589408</v>
      </c>
    </row>
    <row r="806" spans="1:7" ht="15.75" customHeight="1" x14ac:dyDescent="0.2">
      <c r="A806" s="75">
        <f t="shared" si="72"/>
        <v>29</v>
      </c>
      <c r="B806" s="76" t="str">
        <f t="shared" si="72"/>
        <v>29-GHAZIPUR</v>
      </c>
      <c r="C806" s="77">
        <f t="shared" si="68"/>
        <v>5640.26</v>
      </c>
      <c r="D806" s="77">
        <f t="shared" si="69"/>
        <v>159.24</v>
      </c>
      <c r="E806" s="77">
        <f>[1]T6_FG_PS!E38+[1]T6_FG_PS!J38+[1]T6A_FG_UPS!E38+[1]T6A_FG_UPS!J38</f>
        <v>3923.0390000000002</v>
      </c>
      <c r="F806" s="77">
        <f t="shared" si="70"/>
        <v>4082.2790000000005</v>
      </c>
      <c r="G806" s="78">
        <f t="shared" si="71"/>
        <v>0.72377496782063244</v>
      </c>
    </row>
    <row r="807" spans="1:7" ht="15.75" customHeight="1" x14ac:dyDescent="0.2">
      <c r="A807" s="75">
        <f t="shared" si="72"/>
        <v>30</v>
      </c>
      <c r="B807" s="76" t="str">
        <f t="shared" si="72"/>
        <v>30-GHAZIYABAD</v>
      </c>
      <c r="C807" s="77">
        <f t="shared" si="68"/>
        <v>1925.7179999999998</v>
      </c>
      <c r="D807" s="77">
        <f t="shared" si="69"/>
        <v>-343.26300000000003</v>
      </c>
      <c r="E807" s="77">
        <f>[1]T6_FG_PS!E39+[1]T6_FG_PS!J39+[1]T6A_FG_UPS!E39+[1]T6A_FG_UPS!J39</f>
        <v>1441.1870000000001</v>
      </c>
      <c r="F807" s="77">
        <f t="shared" si="70"/>
        <v>1097.924</v>
      </c>
      <c r="G807" s="78">
        <f t="shared" si="71"/>
        <v>0.5701374759959662</v>
      </c>
    </row>
    <row r="808" spans="1:7" ht="15.75" customHeight="1" x14ac:dyDescent="0.2">
      <c r="A808" s="75">
        <f t="shared" si="72"/>
        <v>31</v>
      </c>
      <c r="B808" s="76" t="str">
        <f t="shared" si="72"/>
        <v>31-GONDA</v>
      </c>
      <c r="C808" s="77">
        <f t="shared" si="68"/>
        <v>6504.95</v>
      </c>
      <c r="D808" s="77">
        <f t="shared" si="69"/>
        <v>-433.66900000000004</v>
      </c>
      <c r="E808" s="77">
        <f>[1]T6_FG_PS!E40+[1]T6_FG_PS!J40+[1]T6A_FG_UPS!E40+[1]T6A_FG_UPS!J40</f>
        <v>4768.7049999999999</v>
      </c>
      <c r="F808" s="77">
        <f t="shared" si="70"/>
        <v>4335.0360000000001</v>
      </c>
      <c r="G808" s="78">
        <f t="shared" si="71"/>
        <v>0.6664211100777101</v>
      </c>
    </row>
    <row r="809" spans="1:7" ht="15.75" customHeight="1" x14ac:dyDescent="0.2">
      <c r="A809" s="75">
        <f t="shared" si="72"/>
        <v>32</v>
      </c>
      <c r="B809" s="76" t="str">
        <f t="shared" si="72"/>
        <v>32-GORAKHPUR</v>
      </c>
      <c r="C809" s="77">
        <f t="shared" si="68"/>
        <v>5616.5329999999994</v>
      </c>
      <c r="D809" s="77">
        <f t="shared" si="69"/>
        <v>304.07000000000005</v>
      </c>
      <c r="E809" s="77">
        <f>[1]T6_FG_PS!E41+[1]T6_FG_PS!J41+[1]T6A_FG_UPS!E41+[1]T6A_FG_UPS!J41</f>
        <v>4222.9130000000005</v>
      </c>
      <c r="F809" s="77">
        <f t="shared" si="70"/>
        <v>4526.9830000000002</v>
      </c>
      <c r="G809" s="78">
        <f t="shared" si="71"/>
        <v>0.80601022018387514</v>
      </c>
    </row>
    <row r="810" spans="1:7" ht="15.75" customHeight="1" x14ac:dyDescent="0.2">
      <c r="A810" s="75">
        <f t="shared" ref="A810:B825" si="73">A71</f>
        <v>33</v>
      </c>
      <c r="B810" s="76" t="str">
        <f t="shared" si="73"/>
        <v>33-HAMEERPUR</v>
      </c>
      <c r="C810" s="77">
        <f t="shared" si="68"/>
        <v>2165.3090000000002</v>
      </c>
      <c r="D810" s="77">
        <f t="shared" si="69"/>
        <v>143.52000000000001</v>
      </c>
      <c r="E810" s="77">
        <f>[1]T6_FG_PS!E42+[1]T6_FG_PS!J42+[1]T6A_FG_UPS!E42+[1]T6A_FG_UPS!J42</f>
        <v>1598.453</v>
      </c>
      <c r="F810" s="77">
        <f t="shared" si="70"/>
        <v>1741.973</v>
      </c>
      <c r="G810" s="78">
        <f t="shared" si="71"/>
        <v>0.80449164530327999</v>
      </c>
    </row>
    <row r="811" spans="1:7" ht="15.75" customHeight="1" x14ac:dyDescent="0.2">
      <c r="A811" s="75">
        <f t="shared" si="73"/>
        <v>34</v>
      </c>
      <c r="B811" s="76" t="str">
        <f t="shared" si="73"/>
        <v>34-HARDOI</v>
      </c>
      <c r="C811" s="77">
        <f t="shared" si="68"/>
        <v>7135.9139999999998</v>
      </c>
      <c r="D811" s="77">
        <f t="shared" si="69"/>
        <v>1615.4069999999999</v>
      </c>
      <c r="E811" s="77">
        <f>[1]T6_FG_PS!E43+[1]T6_FG_PS!J43+[1]T6A_FG_UPS!E43+[1]T6A_FG_UPS!J43</f>
        <v>4554.3140000000003</v>
      </c>
      <c r="F811" s="77">
        <f t="shared" si="70"/>
        <v>6169.7210000000005</v>
      </c>
      <c r="G811" s="78">
        <f t="shared" si="71"/>
        <v>0.86460136711288849</v>
      </c>
    </row>
    <row r="812" spans="1:7" ht="15.75" customHeight="1" x14ac:dyDescent="0.2">
      <c r="A812" s="75">
        <f t="shared" si="73"/>
        <v>35</v>
      </c>
      <c r="B812" s="76" t="str">
        <f t="shared" si="73"/>
        <v>35-HATHRAS</v>
      </c>
      <c r="C812" s="77">
        <f t="shared" si="68"/>
        <v>2173.9160000000002</v>
      </c>
      <c r="D812" s="77">
        <f t="shared" si="69"/>
        <v>233.33500000000001</v>
      </c>
      <c r="E812" s="77">
        <f>[1]T6_FG_PS!E44+[1]T6_FG_PS!J44+[1]T6A_FG_UPS!E44+[1]T6A_FG_UPS!J44</f>
        <v>1684.9740000000002</v>
      </c>
      <c r="F812" s="77">
        <f t="shared" si="70"/>
        <v>1918.3090000000002</v>
      </c>
      <c r="G812" s="78">
        <f t="shared" si="71"/>
        <v>0.8824209399075218</v>
      </c>
    </row>
    <row r="813" spans="1:7" ht="15.75" customHeight="1" x14ac:dyDescent="0.2">
      <c r="A813" s="75">
        <f t="shared" si="73"/>
        <v>36</v>
      </c>
      <c r="B813" s="76" t="str">
        <f t="shared" si="73"/>
        <v>36-ITAWAH</v>
      </c>
      <c r="C813" s="77">
        <f t="shared" si="68"/>
        <v>2056.2039999999997</v>
      </c>
      <c r="D813" s="77">
        <f t="shared" si="69"/>
        <v>608.77099999999996</v>
      </c>
      <c r="E813" s="77">
        <f>[1]T6_FG_PS!E45+[1]T6_FG_PS!J45+[1]T6A_FG_UPS!E45+[1]T6A_FG_UPS!J45</f>
        <v>1364.6980000000001</v>
      </c>
      <c r="F813" s="77">
        <f t="shared" si="70"/>
        <v>1973.4690000000001</v>
      </c>
      <c r="G813" s="78">
        <f t="shared" si="71"/>
        <v>0.95976323360911675</v>
      </c>
    </row>
    <row r="814" spans="1:7" ht="15.75" customHeight="1" x14ac:dyDescent="0.2">
      <c r="A814" s="75">
        <f t="shared" si="73"/>
        <v>37</v>
      </c>
      <c r="B814" s="76" t="str">
        <f t="shared" si="73"/>
        <v>37-J.P. NAGAR</v>
      </c>
      <c r="C814" s="77">
        <f t="shared" si="68"/>
        <v>2257.9339999999997</v>
      </c>
      <c r="D814" s="77">
        <f t="shared" si="69"/>
        <v>233.86500000000001</v>
      </c>
      <c r="E814" s="77">
        <f>[1]T6_FG_PS!E46+[1]T6_FG_PS!J46+[1]T6A_FG_UPS!E46+[1]T6A_FG_UPS!J46</f>
        <v>1759.473</v>
      </c>
      <c r="F814" s="77">
        <f t="shared" si="70"/>
        <v>1993.338</v>
      </c>
      <c r="G814" s="78">
        <f t="shared" si="71"/>
        <v>0.88281499813546371</v>
      </c>
    </row>
    <row r="815" spans="1:7" ht="15.75" customHeight="1" x14ac:dyDescent="0.2">
      <c r="A815" s="75">
        <f t="shared" si="73"/>
        <v>38</v>
      </c>
      <c r="B815" s="76" t="str">
        <f t="shared" si="73"/>
        <v>38-JALAUN</v>
      </c>
      <c r="C815" s="77">
        <f t="shared" si="68"/>
        <v>2562.4680000000003</v>
      </c>
      <c r="D815" s="77">
        <f t="shared" si="69"/>
        <v>721.49799999999993</v>
      </c>
      <c r="E815" s="77">
        <f>[1]T6_FG_PS!E47+[1]T6_FG_PS!J47+[1]T6A_FG_UPS!E47+[1]T6A_FG_UPS!J47</f>
        <v>1877.9009999999998</v>
      </c>
      <c r="F815" s="77">
        <f t="shared" si="70"/>
        <v>2599.3989999999999</v>
      </c>
      <c r="G815" s="78">
        <f t="shared" si="71"/>
        <v>1.0144122775386852</v>
      </c>
    </row>
    <row r="816" spans="1:7" ht="15.75" customHeight="1" x14ac:dyDescent="0.2">
      <c r="A816" s="75">
        <f t="shared" si="73"/>
        <v>39</v>
      </c>
      <c r="B816" s="76" t="str">
        <f t="shared" si="73"/>
        <v>39-JAUNPUR</v>
      </c>
      <c r="C816" s="77">
        <f t="shared" si="68"/>
        <v>6653.43</v>
      </c>
      <c r="D816" s="77">
        <f t="shared" si="69"/>
        <v>1152.982</v>
      </c>
      <c r="E816" s="77">
        <f>[1]T6_FG_PS!E48+[1]T6_FG_PS!J48+[1]T6A_FG_UPS!E48+[1]T6A_FG_UPS!J48</f>
        <v>4741.72</v>
      </c>
      <c r="F816" s="77">
        <f t="shared" si="70"/>
        <v>5894.7020000000002</v>
      </c>
      <c r="G816" s="78">
        <f t="shared" si="71"/>
        <v>0.88596438228101893</v>
      </c>
    </row>
    <row r="817" spans="1:7" ht="15.75" customHeight="1" x14ac:dyDescent="0.2">
      <c r="A817" s="75">
        <f t="shared" si="73"/>
        <v>40</v>
      </c>
      <c r="B817" s="76" t="str">
        <f t="shared" si="73"/>
        <v>40-JHANSI</v>
      </c>
      <c r="C817" s="77">
        <f t="shared" si="68"/>
        <v>2677.73</v>
      </c>
      <c r="D817" s="77">
        <f t="shared" si="69"/>
        <v>150.20600000000002</v>
      </c>
      <c r="E817" s="77">
        <f>[1]T6_FG_PS!E49+[1]T6_FG_PS!J49+[1]T6A_FG_UPS!E49+[1]T6A_FG_UPS!J49</f>
        <v>2020.096</v>
      </c>
      <c r="F817" s="77">
        <f t="shared" si="70"/>
        <v>2170.3020000000001</v>
      </c>
      <c r="G817" s="78">
        <f t="shared" si="71"/>
        <v>0.81050068528193664</v>
      </c>
    </row>
    <row r="818" spans="1:7" ht="15.75" customHeight="1" x14ac:dyDescent="0.2">
      <c r="A818" s="75">
        <f t="shared" si="73"/>
        <v>41</v>
      </c>
      <c r="B818" s="76" t="str">
        <f t="shared" si="73"/>
        <v>41-KANNAUJ</v>
      </c>
      <c r="C818" s="77">
        <f t="shared" si="68"/>
        <v>3044.5249999999996</v>
      </c>
      <c r="D818" s="77">
        <f t="shared" si="69"/>
        <v>740.26900000000001</v>
      </c>
      <c r="E818" s="77">
        <f>[1]T6_FG_PS!E50+[1]T6_FG_PS!J50+[1]T6A_FG_UPS!E50+[1]T6A_FG_UPS!J50</f>
        <v>2296.2160000000003</v>
      </c>
      <c r="F818" s="77">
        <f t="shared" si="70"/>
        <v>3036.4850000000006</v>
      </c>
      <c r="G818" s="78">
        <f t="shared" si="71"/>
        <v>0.99735919396293382</v>
      </c>
    </row>
    <row r="819" spans="1:7" ht="15.75" customHeight="1" x14ac:dyDescent="0.2">
      <c r="A819" s="75">
        <f t="shared" si="73"/>
        <v>42</v>
      </c>
      <c r="B819" s="76" t="str">
        <f t="shared" si="73"/>
        <v>42-KANPUR DEHAT</v>
      </c>
      <c r="C819" s="77">
        <f t="shared" si="68"/>
        <v>2578.02</v>
      </c>
      <c r="D819" s="77">
        <f t="shared" si="69"/>
        <v>123.57200000000002</v>
      </c>
      <c r="E819" s="77">
        <f>[1]T6_FG_PS!E51+[1]T6_FG_PS!J51+[1]T6A_FG_UPS!E51+[1]T6A_FG_UPS!J51</f>
        <v>2135.63</v>
      </c>
      <c r="F819" s="77">
        <f t="shared" si="70"/>
        <v>2259.2020000000002</v>
      </c>
      <c r="G819" s="78">
        <f t="shared" si="71"/>
        <v>0.87633222395481813</v>
      </c>
    </row>
    <row r="820" spans="1:7" ht="15.75" customHeight="1" x14ac:dyDescent="0.2">
      <c r="A820" s="75">
        <f t="shared" si="73"/>
        <v>43</v>
      </c>
      <c r="B820" s="76" t="str">
        <f t="shared" si="73"/>
        <v>43-KANPUR NAGAR</v>
      </c>
      <c r="C820" s="77">
        <f t="shared" si="68"/>
        <v>3604.0219999999999</v>
      </c>
      <c r="D820" s="77">
        <f t="shared" si="69"/>
        <v>-51.673999999999992</v>
      </c>
      <c r="E820" s="77">
        <f>[1]T6_FG_PS!E52+[1]T6_FG_PS!J52+[1]T6A_FG_UPS!E52+[1]T6A_FG_UPS!J52</f>
        <v>2756.2550000000001</v>
      </c>
      <c r="F820" s="77">
        <f t="shared" si="70"/>
        <v>2704.5810000000001</v>
      </c>
      <c r="G820" s="78">
        <f t="shared" si="71"/>
        <v>0.7504340983490112</v>
      </c>
    </row>
    <row r="821" spans="1:7" ht="15.75" customHeight="1" x14ac:dyDescent="0.2">
      <c r="A821" s="75">
        <f t="shared" si="73"/>
        <v>44</v>
      </c>
      <c r="B821" s="76" t="str">
        <f t="shared" si="73"/>
        <v>44-KAAS GANJ</v>
      </c>
      <c r="C821" s="77">
        <f t="shared" si="68"/>
        <v>2758.7919999999995</v>
      </c>
      <c r="D821" s="77">
        <f t="shared" si="69"/>
        <v>-390.601</v>
      </c>
      <c r="E821" s="77">
        <f>[1]T6_FG_PS!E53+[1]T6_FG_PS!J53+[1]T6A_FG_UPS!E53+[1]T6A_FG_UPS!J53</f>
        <v>2205.797</v>
      </c>
      <c r="F821" s="77">
        <f t="shared" si="70"/>
        <v>1815.1959999999999</v>
      </c>
      <c r="G821" s="78">
        <f t="shared" si="71"/>
        <v>0.6579676902064383</v>
      </c>
    </row>
    <row r="822" spans="1:7" ht="15.75" customHeight="1" x14ac:dyDescent="0.2">
      <c r="A822" s="75">
        <f t="shared" si="73"/>
        <v>45</v>
      </c>
      <c r="B822" s="76" t="str">
        <f t="shared" si="73"/>
        <v>45-KAUSHAMBI</v>
      </c>
      <c r="C822" s="77">
        <f t="shared" si="68"/>
        <v>3247.3029999999999</v>
      </c>
      <c r="D822" s="77">
        <f t="shared" si="69"/>
        <v>206.297</v>
      </c>
      <c r="E822" s="77">
        <f>[1]T6_FG_PS!E54+[1]T6_FG_PS!J54+[1]T6A_FG_UPS!E54+[1]T6A_FG_UPS!J54</f>
        <v>2482.261</v>
      </c>
      <c r="F822" s="77">
        <f t="shared" si="70"/>
        <v>2688.558</v>
      </c>
      <c r="G822" s="78">
        <f t="shared" si="71"/>
        <v>0.82793567461983075</v>
      </c>
    </row>
    <row r="823" spans="1:7" ht="15.75" customHeight="1" x14ac:dyDescent="0.2">
      <c r="A823" s="75">
        <f t="shared" si="73"/>
        <v>46</v>
      </c>
      <c r="B823" s="76" t="str">
        <f t="shared" si="73"/>
        <v>46-KUSHINAGAR</v>
      </c>
      <c r="C823" s="77">
        <f t="shared" si="68"/>
        <v>6600.2840000000006</v>
      </c>
      <c r="D823" s="77">
        <f t="shared" si="69"/>
        <v>-434.51400000000012</v>
      </c>
      <c r="E823" s="77">
        <f>[1]T6_FG_PS!E55+[1]T6_FG_PS!J55+[1]T6A_FG_UPS!E55+[1]T6A_FG_UPS!J55</f>
        <v>4760.8680000000004</v>
      </c>
      <c r="F823" s="77">
        <f t="shared" si="70"/>
        <v>4326.3540000000003</v>
      </c>
      <c r="G823" s="78">
        <f t="shared" si="71"/>
        <v>0.65547997631617061</v>
      </c>
    </row>
    <row r="824" spans="1:7" ht="15.75" customHeight="1" x14ac:dyDescent="0.2">
      <c r="A824" s="75">
        <f t="shared" si="73"/>
        <v>47</v>
      </c>
      <c r="B824" s="76" t="str">
        <f t="shared" si="73"/>
        <v>47-LAKHIMPUR KHERI</v>
      </c>
      <c r="C824" s="77">
        <f t="shared" si="68"/>
        <v>9270.9179999999997</v>
      </c>
      <c r="D824" s="77">
        <f t="shared" si="69"/>
        <v>178.60900000000004</v>
      </c>
      <c r="E824" s="77">
        <f>[1]T6_FG_PS!E56+[1]T6_FG_PS!J56+[1]T6A_FG_UPS!E56+[1]T6A_FG_UPS!J56</f>
        <v>6880.0439999999999</v>
      </c>
      <c r="F824" s="77">
        <f t="shared" si="70"/>
        <v>7058.6530000000002</v>
      </c>
      <c r="G824" s="78">
        <f t="shared" si="71"/>
        <v>0.7613758421765785</v>
      </c>
    </row>
    <row r="825" spans="1:7" ht="15.75" customHeight="1" x14ac:dyDescent="0.2">
      <c r="A825" s="75">
        <f t="shared" si="73"/>
        <v>48</v>
      </c>
      <c r="B825" s="76" t="str">
        <f t="shared" si="73"/>
        <v>48-LALITPUR</v>
      </c>
      <c r="C825" s="77">
        <f t="shared" si="68"/>
        <v>2057.373</v>
      </c>
      <c r="D825" s="77">
        <f t="shared" si="69"/>
        <v>492.93799999999999</v>
      </c>
      <c r="E825" s="77">
        <f>[1]T6_FG_PS!E57+[1]T6_FG_PS!J57+[1]T6A_FG_UPS!E57+[1]T6A_FG_UPS!J57</f>
        <v>1597.518</v>
      </c>
      <c r="F825" s="77">
        <f t="shared" si="70"/>
        <v>2090.4560000000001</v>
      </c>
      <c r="G825" s="78">
        <f t="shared" si="71"/>
        <v>1.0160802149148453</v>
      </c>
    </row>
    <row r="826" spans="1:7" ht="15.75" customHeight="1" x14ac:dyDescent="0.2">
      <c r="A826" s="75">
        <f t="shared" ref="A826:B841" si="74">A87</f>
        <v>49</v>
      </c>
      <c r="B826" s="76" t="str">
        <f t="shared" si="74"/>
        <v>49-LUCKNOW</v>
      </c>
      <c r="C826" s="77">
        <f t="shared" si="68"/>
        <v>3150.212</v>
      </c>
      <c r="D826" s="77">
        <f t="shared" si="69"/>
        <v>739.18799999999999</v>
      </c>
      <c r="E826" s="77">
        <f>[1]T6_FG_PS!E58+[1]T6_FG_PS!J58+[1]T6A_FG_UPS!E58+[1]T6A_FG_UPS!J58</f>
        <v>2442.0909999999999</v>
      </c>
      <c r="F826" s="77">
        <f t="shared" si="70"/>
        <v>3181.279</v>
      </c>
      <c r="G826" s="78">
        <f t="shared" si="71"/>
        <v>1.0098618759626337</v>
      </c>
    </row>
    <row r="827" spans="1:7" ht="15.75" customHeight="1" x14ac:dyDescent="0.2">
      <c r="A827" s="75">
        <f t="shared" si="74"/>
        <v>50</v>
      </c>
      <c r="B827" s="76" t="str">
        <f t="shared" si="74"/>
        <v>50-MAHOBA</v>
      </c>
      <c r="C827" s="77">
        <f t="shared" si="68"/>
        <v>2000.0709999999999</v>
      </c>
      <c r="D827" s="77">
        <f t="shared" si="69"/>
        <v>157.458</v>
      </c>
      <c r="E827" s="77">
        <f>[1]T6_FG_PS!E59+[1]T6_FG_PS!J59+[1]T6A_FG_UPS!E59+[1]T6A_FG_UPS!J59</f>
        <v>1553.546</v>
      </c>
      <c r="F827" s="77">
        <f t="shared" si="70"/>
        <v>1711.0040000000001</v>
      </c>
      <c r="G827" s="78">
        <f t="shared" si="71"/>
        <v>0.85547163075710819</v>
      </c>
    </row>
    <row r="828" spans="1:7" ht="15.75" customHeight="1" x14ac:dyDescent="0.2">
      <c r="A828" s="75">
        <f t="shared" si="74"/>
        <v>51</v>
      </c>
      <c r="B828" s="76" t="str">
        <f t="shared" si="74"/>
        <v>51-MAHRAJGANJ</v>
      </c>
      <c r="C828" s="77">
        <f t="shared" si="68"/>
        <v>4705.4159999999993</v>
      </c>
      <c r="D828" s="77">
        <f t="shared" si="69"/>
        <v>117.72800000000001</v>
      </c>
      <c r="E828" s="77">
        <f>[1]T6_FG_PS!E60+[1]T6_FG_PS!J60+[1]T6A_FG_UPS!E60+[1]T6A_FG_UPS!J60</f>
        <v>3396.873</v>
      </c>
      <c r="F828" s="77">
        <f t="shared" si="70"/>
        <v>3514.6010000000001</v>
      </c>
      <c r="G828" s="78">
        <f t="shared" si="71"/>
        <v>0.74692673293923439</v>
      </c>
    </row>
    <row r="829" spans="1:7" ht="15.75" customHeight="1" x14ac:dyDescent="0.2">
      <c r="A829" s="75">
        <f t="shared" si="74"/>
        <v>52</v>
      </c>
      <c r="B829" s="76" t="str">
        <f t="shared" si="74"/>
        <v>52-MAINPURI</v>
      </c>
      <c r="C829" s="77">
        <f t="shared" si="68"/>
        <v>2147.422</v>
      </c>
      <c r="D829" s="77">
        <f t="shared" si="69"/>
        <v>817.49800000000005</v>
      </c>
      <c r="E829" s="77">
        <f>[1]T6_FG_PS!E61+[1]T6_FG_PS!J61+[1]T6A_FG_UPS!E61+[1]T6A_FG_UPS!J61</f>
        <v>1449.807</v>
      </c>
      <c r="F829" s="77">
        <f t="shared" si="70"/>
        <v>2267.3050000000003</v>
      </c>
      <c r="G829" s="78">
        <f t="shared" si="71"/>
        <v>1.0558264747217827</v>
      </c>
    </row>
    <row r="830" spans="1:7" ht="15.75" customHeight="1" x14ac:dyDescent="0.2">
      <c r="A830" s="75">
        <f t="shared" si="74"/>
        <v>53</v>
      </c>
      <c r="B830" s="76" t="str">
        <f t="shared" si="74"/>
        <v>53-MATHURA</v>
      </c>
      <c r="C830" s="77">
        <f t="shared" si="68"/>
        <v>2629.2249999999999</v>
      </c>
      <c r="D830" s="77">
        <f t="shared" si="69"/>
        <v>235.13299999999998</v>
      </c>
      <c r="E830" s="77">
        <f>[1]T6_FG_PS!E62+[1]T6_FG_PS!J62+[1]T6A_FG_UPS!E62+[1]T6A_FG_UPS!J62</f>
        <v>2036.335</v>
      </c>
      <c r="F830" s="77">
        <f t="shared" si="70"/>
        <v>2271.4679999999998</v>
      </c>
      <c r="G830" s="78">
        <f t="shared" si="71"/>
        <v>0.86393062594490766</v>
      </c>
    </row>
    <row r="831" spans="1:7" ht="15.75" customHeight="1" x14ac:dyDescent="0.2">
      <c r="A831" s="75">
        <f t="shared" si="74"/>
        <v>54</v>
      </c>
      <c r="B831" s="76" t="str">
        <f t="shared" si="74"/>
        <v>54-MAU</v>
      </c>
      <c r="C831" s="77">
        <f t="shared" si="68"/>
        <v>4752.027</v>
      </c>
      <c r="D831" s="77">
        <f t="shared" si="69"/>
        <v>-1028.01</v>
      </c>
      <c r="E831" s="77">
        <f>[1]T6_FG_PS!E63+[1]T6_FG_PS!J63+[1]T6A_FG_UPS!E63+[1]T6A_FG_UPS!J63</f>
        <v>3291.0630000000001</v>
      </c>
      <c r="F831" s="77">
        <f t="shared" si="70"/>
        <v>2263.0529999999999</v>
      </c>
      <c r="G831" s="78">
        <f t="shared" si="71"/>
        <v>0.4762289860726801</v>
      </c>
    </row>
    <row r="832" spans="1:7" ht="15.75" customHeight="1" x14ac:dyDescent="0.2">
      <c r="A832" s="75">
        <f t="shared" si="74"/>
        <v>55</v>
      </c>
      <c r="B832" s="76" t="str">
        <f t="shared" si="74"/>
        <v>55-MEERUT</v>
      </c>
      <c r="C832" s="77">
        <f t="shared" si="68"/>
        <v>2847.529</v>
      </c>
      <c r="D832" s="77">
        <f t="shared" si="69"/>
        <v>576.40700000000004</v>
      </c>
      <c r="E832" s="77">
        <f>[1]T6_FG_PS!E64+[1]T6_FG_PS!J64+[1]T6A_FG_UPS!E64+[1]T6A_FG_UPS!J64</f>
        <v>2009.2839999999999</v>
      </c>
      <c r="F832" s="77">
        <f t="shared" si="70"/>
        <v>2585.6909999999998</v>
      </c>
      <c r="G832" s="78">
        <f t="shared" si="71"/>
        <v>0.90804729293362763</v>
      </c>
    </row>
    <row r="833" spans="1:7" ht="15.75" customHeight="1" x14ac:dyDescent="0.2">
      <c r="A833" s="75">
        <f t="shared" si="74"/>
        <v>56</v>
      </c>
      <c r="B833" s="76" t="str">
        <f t="shared" si="74"/>
        <v>56-MIRZAPUR</v>
      </c>
      <c r="C833" s="77">
        <f t="shared" si="68"/>
        <v>4848.8789999999999</v>
      </c>
      <c r="D833" s="77">
        <f t="shared" si="69"/>
        <v>873.50199999999995</v>
      </c>
      <c r="E833" s="77">
        <f>[1]T6_FG_PS!E65+[1]T6_FG_PS!J65+[1]T6A_FG_UPS!E65+[1]T6A_FG_UPS!J65</f>
        <v>3092.0590000000002</v>
      </c>
      <c r="F833" s="77">
        <f t="shared" si="70"/>
        <v>3965.5610000000001</v>
      </c>
      <c r="G833" s="78">
        <f t="shared" si="71"/>
        <v>0.81783047174408774</v>
      </c>
    </row>
    <row r="834" spans="1:7" ht="15.75" customHeight="1" x14ac:dyDescent="0.2">
      <c r="A834" s="75">
        <f t="shared" si="74"/>
        <v>57</v>
      </c>
      <c r="B834" s="76" t="str">
        <f t="shared" si="74"/>
        <v>57-MORADABAD</v>
      </c>
      <c r="C834" s="77">
        <f t="shared" si="68"/>
        <v>2275.0439999999999</v>
      </c>
      <c r="D834" s="77">
        <f t="shared" si="69"/>
        <v>718.01700000000005</v>
      </c>
      <c r="E834" s="77">
        <f>[1]T6_FG_PS!E66+[1]T6_FG_PS!J66+[1]T6A_FG_UPS!E66+[1]T6A_FG_UPS!J66</f>
        <v>1816.7669999999998</v>
      </c>
      <c r="F834" s="77">
        <f t="shared" si="70"/>
        <v>2534.7839999999997</v>
      </c>
      <c r="G834" s="78">
        <f t="shared" si="71"/>
        <v>1.1141692204634284</v>
      </c>
    </row>
    <row r="835" spans="1:7" ht="15.75" customHeight="1" x14ac:dyDescent="0.2">
      <c r="A835" s="75">
        <f t="shared" si="74"/>
        <v>58</v>
      </c>
      <c r="B835" s="76" t="str">
        <f t="shared" si="74"/>
        <v>58-MUZAFFARNAGAR</v>
      </c>
      <c r="C835" s="77">
        <f t="shared" si="68"/>
        <v>2846.9110000000001</v>
      </c>
      <c r="D835" s="77">
        <f t="shared" si="69"/>
        <v>154.90299999999999</v>
      </c>
      <c r="E835" s="77">
        <f>[1]T6_FG_PS!E67+[1]T6_FG_PS!J67+[1]T6A_FG_UPS!E67+[1]T6A_FG_UPS!J67</f>
        <v>1889.69</v>
      </c>
      <c r="F835" s="77">
        <f t="shared" si="70"/>
        <v>2044.5930000000001</v>
      </c>
      <c r="G835" s="78">
        <f t="shared" si="71"/>
        <v>0.71817945836733221</v>
      </c>
    </row>
    <row r="836" spans="1:7" ht="15.75" customHeight="1" x14ac:dyDescent="0.2">
      <c r="A836" s="75">
        <f t="shared" si="74"/>
        <v>59</v>
      </c>
      <c r="B836" s="76" t="str">
        <f t="shared" si="74"/>
        <v>59-PILIBHIT</v>
      </c>
      <c r="C836" s="77">
        <f t="shared" si="68"/>
        <v>2817.4269999999997</v>
      </c>
      <c r="D836" s="77">
        <f t="shared" si="69"/>
        <v>435.10300000000001</v>
      </c>
      <c r="E836" s="77">
        <f>[1]T6_FG_PS!E68+[1]T6_FG_PS!J68+[1]T6A_FG_UPS!E68+[1]T6A_FG_UPS!J68</f>
        <v>2084.2469999999998</v>
      </c>
      <c r="F836" s="77">
        <f t="shared" si="70"/>
        <v>2519.35</v>
      </c>
      <c r="G836" s="78">
        <f t="shared" si="71"/>
        <v>0.89420240524421757</v>
      </c>
    </row>
    <row r="837" spans="1:7" ht="15.75" customHeight="1" x14ac:dyDescent="0.2">
      <c r="A837" s="75">
        <f t="shared" si="74"/>
        <v>60</v>
      </c>
      <c r="B837" s="76" t="str">
        <f t="shared" si="74"/>
        <v>60-PRATAPGARH</v>
      </c>
      <c r="C837" s="77">
        <f t="shared" si="68"/>
        <v>5548.3610000000008</v>
      </c>
      <c r="D837" s="77">
        <f t="shared" si="69"/>
        <v>-705.26199999999994</v>
      </c>
      <c r="E837" s="77">
        <f>[1]T6_FG_PS!E69+[1]T6_FG_PS!J69+[1]T6A_FG_UPS!E69+[1]T6A_FG_UPS!J69</f>
        <v>4093.096</v>
      </c>
      <c r="F837" s="77">
        <f t="shared" si="70"/>
        <v>3387.8339999999998</v>
      </c>
      <c r="G837" s="78">
        <f t="shared" si="71"/>
        <v>0.61060086032613947</v>
      </c>
    </row>
    <row r="838" spans="1:7" ht="15.75" customHeight="1" x14ac:dyDescent="0.2">
      <c r="A838" s="75">
        <f t="shared" si="74"/>
        <v>61</v>
      </c>
      <c r="B838" s="76" t="str">
        <f t="shared" si="74"/>
        <v>61-RAI BAREILY</v>
      </c>
      <c r="C838" s="77">
        <f t="shared" si="68"/>
        <v>4234.4399999999996</v>
      </c>
      <c r="D838" s="77">
        <f t="shared" si="69"/>
        <v>290.262</v>
      </c>
      <c r="E838" s="77">
        <f>[1]T6_FG_PS!E70+[1]T6_FG_PS!J70+[1]T6A_FG_UPS!E70+[1]T6A_FG_UPS!J70</f>
        <v>2923.4770000000003</v>
      </c>
      <c r="F838" s="77">
        <f t="shared" si="70"/>
        <v>3213.7390000000005</v>
      </c>
      <c r="G838" s="78">
        <f t="shared" si="71"/>
        <v>0.75895254154032188</v>
      </c>
    </row>
    <row r="839" spans="1:7" ht="15.75" customHeight="1" x14ac:dyDescent="0.2">
      <c r="A839" s="75">
        <f t="shared" si="74"/>
        <v>62</v>
      </c>
      <c r="B839" s="76" t="str">
        <f t="shared" si="74"/>
        <v>62-RAMPUR</v>
      </c>
      <c r="C839" s="77">
        <f t="shared" si="68"/>
        <v>2992.6220000000003</v>
      </c>
      <c r="D839" s="77">
        <f t="shared" si="69"/>
        <v>34.021000000000001</v>
      </c>
      <c r="E839" s="77">
        <f>[1]T6_FG_PS!E71+[1]T6_FG_PS!J71+[1]T6A_FG_UPS!E71+[1]T6A_FG_UPS!J71</f>
        <v>2158.136</v>
      </c>
      <c r="F839" s="77">
        <f t="shared" si="70"/>
        <v>2192.1570000000002</v>
      </c>
      <c r="G839" s="78">
        <f t="shared" si="71"/>
        <v>0.73252051211278935</v>
      </c>
    </row>
    <row r="840" spans="1:7" ht="15.75" customHeight="1" x14ac:dyDescent="0.2">
      <c r="A840" s="75">
        <f t="shared" si="74"/>
        <v>63</v>
      </c>
      <c r="B840" s="76" t="str">
        <f t="shared" si="74"/>
        <v>63-SAHARANPUR</v>
      </c>
      <c r="C840" s="77">
        <f t="shared" si="68"/>
        <v>3469.7239999999997</v>
      </c>
      <c r="D840" s="77">
        <f t="shared" si="69"/>
        <v>1060.241</v>
      </c>
      <c r="E840" s="77">
        <f>[1]T6_FG_PS!E72+[1]T6_FG_PS!J72+[1]T6A_FG_UPS!E72+[1]T6A_FG_UPS!J72</f>
        <v>2113.6350000000002</v>
      </c>
      <c r="F840" s="77">
        <f t="shared" si="70"/>
        <v>3173.8760000000002</v>
      </c>
      <c r="G840" s="78">
        <f t="shared" si="71"/>
        <v>0.91473442844445274</v>
      </c>
    </row>
    <row r="841" spans="1:7" ht="15.75" customHeight="1" x14ac:dyDescent="0.2">
      <c r="A841" s="75">
        <f t="shared" si="74"/>
        <v>64</v>
      </c>
      <c r="B841" s="76" t="str">
        <f t="shared" si="74"/>
        <v>64-SANTKABIR NAGAR</v>
      </c>
      <c r="C841" s="77">
        <f t="shared" si="68"/>
        <v>2941.5350000000003</v>
      </c>
      <c r="D841" s="77">
        <f t="shared" si="69"/>
        <v>80.166000000000011</v>
      </c>
      <c r="E841" s="77">
        <f>[1]T6_FG_PS!E73+[1]T6_FG_PS!J73+[1]T6A_FG_UPS!E73+[1]T6A_FG_UPS!J73</f>
        <v>2276.7159999999999</v>
      </c>
      <c r="F841" s="77">
        <f t="shared" si="70"/>
        <v>2356.8820000000001</v>
      </c>
      <c r="G841" s="78">
        <f t="shared" si="71"/>
        <v>0.80124220857477468</v>
      </c>
    </row>
    <row r="842" spans="1:7" ht="15.75" customHeight="1" x14ac:dyDescent="0.2">
      <c r="A842" s="75">
        <f t="shared" ref="A842:B852" si="75">A103</f>
        <v>65</v>
      </c>
      <c r="B842" s="76" t="str">
        <f t="shared" si="75"/>
        <v>65-SHAHJAHANPUR</v>
      </c>
      <c r="C842" s="77">
        <f t="shared" si="68"/>
        <v>5191.8979999999992</v>
      </c>
      <c r="D842" s="77">
        <f t="shared" si="69"/>
        <v>1533.44</v>
      </c>
      <c r="E842" s="77">
        <f>[1]T6_FG_PS!E74+[1]T6_FG_PS!J74+[1]T6A_FG_UPS!E74+[1]T6A_FG_UPS!J74</f>
        <v>3956.8969999999999</v>
      </c>
      <c r="F842" s="77">
        <f t="shared" si="70"/>
        <v>5490.3369999999995</v>
      </c>
      <c r="G842" s="78">
        <f t="shared" si="71"/>
        <v>1.0574816762578927</v>
      </c>
    </row>
    <row r="843" spans="1:7" ht="15.75" customHeight="1" x14ac:dyDescent="0.2">
      <c r="A843" s="75">
        <f t="shared" si="75"/>
        <v>66</v>
      </c>
      <c r="B843" s="76" t="str">
        <f t="shared" si="75"/>
        <v>66-SHRAWASTI</v>
      </c>
      <c r="C843" s="77">
        <f t="shared" ref="C843:C852" si="76">C756</f>
        <v>2379.9859999999999</v>
      </c>
      <c r="D843" s="77">
        <f t="shared" ref="D843:D852" si="77">D675</f>
        <v>44.591999999999999</v>
      </c>
      <c r="E843" s="77">
        <f>[1]T6_FG_PS!E75+[1]T6_FG_PS!J75+[1]T6A_FG_UPS!E75+[1]T6A_FG_UPS!J75</f>
        <v>1650.364</v>
      </c>
      <c r="F843" s="77">
        <f t="shared" ref="F843:F849" si="78">SUM(D843:E843)</f>
        <v>1694.9560000000001</v>
      </c>
      <c r="G843" s="78">
        <f t="shared" ref="G843:G852" si="79">F843/C843</f>
        <v>0.71217057579330312</v>
      </c>
    </row>
    <row r="844" spans="1:7" ht="15.75" customHeight="1" x14ac:dyDescent="0.2">
      <c r="A844" s="75">
        <f t="shared" si="75"/>
        <v>67</v>
      </c>
      <c r="B844" s="76" t="str">
        <f t="shared" si="75"/>
        <v>67-SIDDHARTHNAGAR</v>
      </c>
      <c r="C844" s="77">
        <f t="shared" si="76"/>
        <v>5542.0540000000001</v>
      </c>
      <c r="D844" s="77">
        <f t="shared" si="77"/>
        <v>-374.10400000000004</v>
      </c>
      <c r="E844" s="77">
        <f>[1]T6_FG_PS!E76+[1]T6_FG_PS!J76+[1]T6A_FG_UPS!E76+[1]T6A_FG_UPS!J76</f>
        <v>4384.2179999999998</v>
      </c>
      <c r="F844" s="77">
        <f t="shared" si="78"/>
        <v>4010.1139999999996</v>
      </c>
      <c r="G844" s="78">
        <f t="shared" si="79"/>
        <v>0.72357901961980153</v>
      </c>
    </row>
    <row r="845" spans="1:7" ht="15.75" customHeight="1" x14ac:dyDescent="0.2">
      <c r="A845" s="75">
        <f t="shared" si="75"/>
        <v>68</v>
      </c>
      <c r="B845" s="76" t="str">
        <f t="shared" si="75"/>
        <v>68-SITAPUR</v>
      </c>
      <c r="C845" s="77">
        <f t="shared" si="76"/>
        <v>8198.6139999999996</v>
      </c>
      <c r="D845" s="77">
        <f t="shared" si="77"/>
        <v>1076.9099999999999</v>
      </c>
      <c r="E845" s="77">
        <f>[1]T6_FG_PS!E77+[1]T6_FG_PS!J77+[1]T6A_FG_UPS!E77+[1]T6A_FG_UPS!J77</f>
        <v>5546.0349999999999</v>
      </c>
      <c r="F845" s="77">
        <f t="shared" si="78"/>
        <v>6622.9449999999997</v>
      </c>
      <c r="G845" s="78">
        <f t="shared" si="79"/>
        <v>0.80781275957131293</v>
      </c>
    </row>
    <row r="846" spans="1:7" ht="15.75" customHeight="1" x14ac:dyDescent="0.2">
      <c r="A846" s="75">
        <f t="shared" si="75"/>
        <v>69</v>
      </c>
      <c r="B846" s="76" t="str">
        <f t="shared" si="75"/>
        <v>69-SONBHADRA</v>
      </c>
      <c r="C846" s="77">
        <f t="shared" si="76"/>
        <v>4494.2160000000003</v>
      </c>
      <c r="D846" s="77">
        <f t="shared" si="77"/>
        <v>-24.176000000000002</v>
      </c>
      <c r="E846" s="77">
        <f>[1]T6_FG_PS!E78+[1]T6_FG_PS!J78+[1]T6A_FG_UPS!E78+[1]T6A_FG_UPS!J78</f>
        <v>3372.9030000000002</v>
      </c>
      <c r="F846" s="77">
        <f t="shared" si="78"/>
        <v>3348.7270000000003</v>
      </c>
      <c r="G846" s="78">
        <f t="shared" si="79"/>
        <v>0.74511928220628476</v>
      </c>
    </row>
    <row r="847" spans="1:7" ht="15.75" customHeight="1" x14ac:dyDescent="0.2">
      <c r="A847" s="75">
        <f t="shared" si="75"/>
        <v>70</v>
      </c>
      <c r="B847" s="76" t="str">
        <f t="shared" si="75"/>
        <v>70-SULTANPUR</v>
      </c>
      <c r="C847" s="77">
        <f t="shared" si="76"/>
        <v>4511.6440000000002</v>
      </c>
      <c r="D847" s="77">
        <f t="shared" si="77"/>
        <v>281.39599999999996</v>
      </c>
      <c r="E847" s="77">
        <f>[1]T6_FG_PS!E79+[1]T6_FG_PS!J79+[1]T6A_FG_UPS!E79+[1]T6A_FG_UPS!J79</f>
        <v>3298.0910000000003</v>
      </c>
      <c r="F847" s="77">
        <f t="shared" si="78"/>
        <v>3579.4870000000001</v>
      </c>
      <c r="G847" s="78">
        <f t="shared" si="79"/>
        <v>0.79338861842822705</v>
      </c>
    </row>
    <row r="848" spans="1:7" ht="15.75" customHeight="1" x14ac:dyDescent="0.2">
      <c r="A848" s="75">
        <f t="shared" si="75"/>
        <v>71</v>
      </c>
      <c r="B848" s="76" t="str">
        <f t="shared" si="75"/>
        <v>71-UNNAO</v>
      </c>
      <c r="C848" s="77">
        <f t="shared" si="76"/>
        <v>4829.6819999999998</v>
      </c>
      <c r="D848" s="77">
        <f t="shared" si="77"/>
        <v>-16.047999999999998</v>
      </c>
      <c r="E848" s="77">
        <f>[1]T6_FG_PS!E80+[1]T6_FG_PS!J80+[1]T6A_FG_UPS!E80+[1]T6A_FG_UPS!J80</f>
        <v>3559.212</v>
      </c>
      <c r="F848" s="77">
        <f t="shared" si="78"/>
        <v>3543.1640000000002</v>
      </c>
      <c r="G848" s="78">
        <f t="shared" si="79"/>
        <v>0.73362262774236486</v>
      </c>
    </row>
    <row r="849" spans="1:7" ht="15.75" customHeight="1" x14ac:dyDescent="0.2">
      <c r="A849" s="75">
        <f t="shared" si="75"/>
        <v>72</v>
      </c>
      <c r="B849" s="76" t="str">
        <f t="shared" si="75"/>
        <v>72-VARANASI</v>
      </c>
      <c r="C849" s="77">
        <f t="shared" si="76"/>
        <v>5124.2810000000009</v>
      </c>
      <c r="D849" s="77">
        <f t="shared" si="77"/>
        <v>-103.48100000000001</v>
      </c>
      <c r="E849" s="77">
        <f>[1]T6_FG_PS!E81+[1]T6_FG_PS!J81+[1]T6A_FG_UPS!E81+[1]T6A_FG_UPS!J81</f>
        <v>3837.5339999999997</v>
      </c>
      <c r="F849" s="77">
        <f t="shared" si="78"/>
        <v>3734.0529999999994</v>
      </c>
      <c r="G849" s="78">
        <f t="shared" si="79"/>
        <v>0.72869793830588114</v>
      </c>
    </row>
    <row r="850" spans="1:7" ht="15.75" customHeight="1" x14ac:dyDescent="0.2">
      <c r="A850" s="75">
        <f t="shared" si="75"/>
        <v>73</v>
      </c>
      <c r="B850" s="76" t="str">
        <f t="shared" si="75"/>
        <v>73-SAMBHAL</v>
      </c>
      <c r="C850" s="77">
        <f t="shared" si="76"/>
        <v>4184.5740000000005</v>
      </c>
      <c r="D850" s="77">
        <f t="shared" si="77"/>
        <v>-222.59199999999998</v>
      </c>
      <c r="E850" s="77">
        <f>[1]T6_FG_PS!E82+[1]T6_FG_PS!J82+[1]T6A_FG_UPS!E82+[1]T6A_FG_UPS!J82</f>
        <v>3024.7330000000002</v>
      </c>
      <c r="F850" s="77">
        <f>SUM(D850:E850)</f>
        <v>2802.1410000000001</v>
      </c>
      <c r="G850" s="78">
        <f t="shared" si="79"/>
        <v>0.66963590559038977</v>
      </c>
    </row>
    <row r="851" spans="1:7" ht="15.75" customHeight="1" x14ac:dyDescent="0.2">
      <c r="A851" s="75">
        <f t="shared" si="75"/>
        <v>74</v>
      </c>
      <c r="B851" s="76" t="str">
        <f t="shared" si="75"/>
        <v>74-HAPUR</v>
      </c>
      <c r="C851" s="77">
        <f t="shared" si="76"/>
        <v>1679.6129999999998</v>
      </c>
      <c r="D851" s="77">
        <f t="shared" si="77"/>
        <v>-231.42400000000001</v>
      </c>
      <c r="E851" s="77">
        <f>[1]T6_FG_PS!E83+[1]T6_FG_PS!J83+[1]T6A_FG_UPS!E83+[1]T6A_FG_UPS!J83</f>
        <v>1280.8809999999999</v>
      </c>
      <c r="F851" s="77">
        <f>SUM(D851:E851)</f>
        <v>1049.4569999999999</v>
      </c>
      <c r="G851" s="78">
        <f t="shared" si="79"/>
        <v>0.62482071762959679</v>
      </c>
    </row>
    <row r="852" spans="1:7" ht="15.75" customHeight="1" x14ac:dyDescent="0.2">
      <c r="A852" s="75">
        <f t="shared" si="75"/>
        <v>75</v>
      </c>
      <c r="B852" s="76" t="str">
        <f t="shared" si="75"/>
        <v>75-SHAMLI</v>
      </c>
      <c r="C852" s="77">
        <f t="shared" si="76"/>
        <v>1266.8500000000001</v>
      </c>
      <c r="D852" s="77">
        <f t="shared" si="77"/>
        <v>511.90300000000002</v>
      </c>
      <c r="E852" s="77">
        <f>[1]T6_FG_PS!E84+[1]T6_FG_PS!J84+[1]T6A_FG_UPS!E84+[1]T6A_FG_UPS!J84</f>
        <v>962.548</v>
      </c>
      <c r="F852" s="77">
        <f>SUM(D852:E852)</f>
        <v>1474.451</v>
      </c>
      <c r="G852" s="78">
        <f t="shared" si="79"/>
        <v>1.1638718080277854</v>
      </c>
    </row>
    <row r="853" spans="1:7" ht="15.75" customHeight="1" x14ac:dyDescent="0.2">
      <c r="A853" s="79"/>
      <c r="B853" s="80" t="str">
        <f>B114</f>
        <v>TOTAL</v>
      </c>
      <c r="C853" s="81">
        <f>SUM(C778:C852)</f>
        <v>300346.86999999988</v>
      </c>
      <c r="D853" s="81">
        <f>SUM(D778:D852)</f>
        <v>17158.752</v>
      </c>
      <c r="E853" s="81">
        <f>SUM(E778:E852)</f>
        <v>221738.29599999997</v>
      </c>
      <c r="F853" s="81">
        <f>SUM(F778:F852)</f>
        <v>238897.04799999992</v>
      </c>
      <c r="G853" s="82">
        <f>F853/C853</f>
        <v>0.79540382092212258</v>
      </c>
    </row>
    <row r="855" spans="1:7" ht="15.75" customHeight="1" x14ac:dyDescent="0.2">
      <c r="A855" s="61" t="s">
        <v>97</v>
      </c>
      <c r="B855" s="62"/>
      <c r="C855" s="62"/>
      <c r="D855" s="62"/>
      <c r="E855" s="62"/>
    </row>
    <row r="856" spans="1:7" ht="36.75" customHeight="1" x14ac:dyDescent="0.2">
      <c r="A856" s="64" t="s">
        <v>84</v>
      </c>
      <c r="B856" s="64" t="s">
        <v>98</v>
      </c>
      <c r="C856" s="64" t="s">
        <v>99</v>
      </c>
      <c r="D856" s="64" t="s">
        <v>100</v>
      </c>
      <c r="E856" s="64" t="s">
        <v>101</v>
      </c>
    </row>
    <row r="857" spans="1:7" s="84" customFormat="1" ht="15.75" customHeight="1" x14ac:dyDescent="0.2">
      <c r="A857" s="55">
        <f>A771</f>
        <v>300346.86999999988</v>
      </c>
      <c r="B857" s="55">
        <f>D771</f>
        <v>238897.04800000001</v>
      </c>
      <c r="C857" s="83">
        <f>B857/A857</f>
        <v>0.79540382092212281</v>
      </c>
      <c r="D857" s="55">
        <f>[1]T6_FG_PS!F9+[1]T6_FG_PS!K9+[1]T6A_FG_UPS!F9+[1]T6A_FG_UPS!K9</f>
        <v>195280.40900000004</v>
      </c>
      <c r="E857" s="83">
        <f>D857/A857</f>
        <v>0.65018293348620593</v>
      </c>
    </row>
    <row r="859" spans="1:7" ht="15.75" customHeight="1" x14ac:dyDescent="0.2">
      <c r="A859" s="61" t="s">
        <v>102</v>
      </c>
      <c r="B859" s="62"/>
      <c r="C859" s="62"/>
      <c r="D859" s="62"/>
      <c r="E859" s="62"/>
    </row>
    <row r="860" spans="1:7" ht="15.75" customHeight="1" x14ac:dyDescent="0.2">
      <c r="A860" s="61"/>
      <c r="B860" s="62"/>
      <c r="C860" s="62"/>
      <c r="D860" s="62"/>
      <c r="E860" s="62"/>
    </row>
    <row r="861" spans="1:7" ht="15.75" customHeight="1" x14ac:dyDescent="0.2">
      <c r="A861" s="85" t="s">
        <v>37</v>
      </c>
      <c r="B861" s="85" t="s">
        <v>60</v>
      </c>
      <c r="C861" s="86" t="s">
        <v>92</v>
      </c>
      <c r="D861" s="85" t="s">
        <v>100</v>
      </c>
      <c r="E861" s="87" t="s">
        <v>101</v>
      </c>
    </row>
    <row r="862" spans="1:7" ht="15.75" customHeight="1" x14ac:dyDescent="0.2">
      <c r="A862" s="85">
        <v>1</v>
      </c>
      <c r="B862" s="85">
        <v>2</v>
      </c>
      <c r="C862" s="86">
        <v>3</v>
      </c>
      <c r="D862" s="85">
        <v>4</v>
      </c>
      <c r="E862" s="87">
        <v>5</v>
      </c>
    </row>
    <row r="863" spans="1:7" ht="15.75" customHeight="1" x14ac:dyDescent="0.2">
      <c r="A863" s="53">
        <f t="shared" ref="A863:B878" si="80">A39</f>
        <v>1</v>
      </c>
      <c r="B863" s="76" t="str">
        <f t="shared" si="80"/>
        <v>01-AGRA</v>
      </c>
      <c r="C863" s="77">
        <f>C778</f>
        <v>4202.6210000000001</v>
      </c>
      <c r="D863" s="77">
        <f>[1]T6_FG_PS!F10+[1]T6_FG_PS!K10+[1]T6A_FG_UPS!F10+[1]T6A_FG_UPS!K10</f>
        <v>2890.94</v>
      </c>
      <c r="E863" s="88">
        <f t="shared" ref="E863:E926" si="81">D863/C863</f>
        <v>0.68788977164488541</v>
      </c>
    </row>
    <row r="864" spans="1:7" ht="15.75" customHeight="1" x14ac:dyDescent="0.2">
      <c r="A864" s="53">
        <f t="shared" si="80"/>
        <v>2</v>
      </c>
      <c r="B864" s="76" t="str">
        <f t="shared" si="80"/>
        <v>02-ALIGARH</v>
      </c>
      <c r="C864" s="77">
        <f t="shared" ref="C864:C927" si="82">C779</f>
        <v>2782.308</v>
      </c>
      <c r="D864" s="77">
        <f>[1]T6_FG_PS!F11+[1]T6_FG_PS!K11+[1]T6A_FG_UPS!F11+[1]T6A_FG_UPS!K11</f>
        <v>2829.9700000000003</v>
      </c>
      <c r="E864" s="88">
        <f t="shared" si="81"/>
        <v>1.0171303824019484</v>
      </c>
    </row>
    <row r="865" spans="1:5" ht="15.75" customHeight="1" x14ac:dyDescent="0.2">
      <c r="A865" s="53">
        <f t="shared" si="80"/>
        <v>3</v>
      </c>
      <c r="B865" s="76" t="str">
        <f t="shared" si="80"/>
        <v>03-ALLAHABAD</v>
      </c>
      <c r="C865" s="77">
        <f t="shared" si="82"/>
        <v>9467.9379999999983</v>
      </c>
      <c r="D865" s="77">
        <f>[1]T6_FG_PS!F12+[1]T6_FG_PS!K12+[1]T6A_FG_UPS!F12+[1]T6A_FG_UPS!K12</f>
        <v>4982.2479999999996</v>
      </c>
      <c r="E865" s="88">
        <f t="shared" si="81"/>
        <v>0.52622313327358083</v>
      </c>
    </row>
    <row r="866" spans="1:5" ht="15.75" customHeight="1" x14ac:dyDescent="0.2">
      <c r="A866" s="53">
        <f t="shared" si="80"/>
        <v>4</v>
      </c>
      <c r="B866" s="76" t="str">
        <f t="shared" si="80"/>
        <v>04-AMBEDKAR NAGAR</v>
      </c>
      <c r="C866" s="77">
        <f t="shared" si="82"/>
        <v>2870.922</v>
      </c>
      <c r="D866" s="77">
        <f>[1]T6_FG_PS!F13+[1]T6_FG_PS!K13+[1]T6A_FG_UPS!F13+[1]T6A_FG_UPS!K13</f>
        <v>2173.9430000000002</v>
      </c>
      <c r="E866" s="88">
        <f t="shared" si="81"/>
        <v>0.75722816572515739</v>
      </c>
    </row>
    <row r="867" spans="1:5" ht="15.75" customHeight="1" x14ac:dyDescent="0.2">
      <c r="A867" s="53">
        <f t="shared" si="80"/>
        <v>5</v>
      </c>
      <c r="B867" s="76" t="str">
        <f t="shared" si="80"/>
        <v>05-AURAIYA</v>
      </c>
      <c r="C867" s="77">
        <f t="shared" si="82"/>
        <v>2878.1239999999998</v>
      </c>
      <c r="D867" s="77">
        <f>[1]T6_FG_PS!F14+[1]T6_FG_PS!K14+[1]T6A_FG_UPS!F14+[1]T6A_FG_UPS!K14</f>
        <v>1613.548</v>
      </c>
      <c r="E867" s="88">
        <f t="shared" si="81"/>
        <v>0.56062490705751389</v>
      </c>
    </row>
    <row r="868" spans="1:5" ht="15.75" customHeight="1" x14ac:dyDescent="0.2">
      <c r="A868" s="53">
        <f t="shared" si="80"/>
        <v>6</v>
      </c>
      <c r="B868" s="76" t="str">
        <f t="shared" si="80"/>
        <v>06-AZAMGARH</v>
      </c>
      <c r="C868" s="77">
        <f t="shared" si="82"/>
        <v>6382.09</v>
      </c>
      <c r="D868" s="77">
        <f>[1]T6_FG_PS!F15+[1]T6_FG_PS!K15+[1]T6A_FG_UPS!F15+[1]T6A_FG_UPS!K15</f>
        <v>4157.3729999999996</v>
      </c>
      <c r="E868" s="88">
        <f t="shared" si="81"/>
        <v>0.6514124683293403</v>
      </c>
    </row>
    <row r="869" spans="1:5" ht="15.75" customHeight="1" x14ac:dyDescent="0.2">
      <c r="A869" s="53">
        <f t="shared" si="80"/>
        <v>7</v>
      </c>
      <c r="B869" s="76" t="str">
        <f t="shared" si="80"/>
        <v>07-BADAUN</v>
      </c>
      <c r="C869" s="77">
        <f t="shared" si="82"/>
        <v>5741.625</v>
      </c>
      <c r="D869" s="77">
        <f>[1]T6_FG_PS!F16+[1]T6_FG_PS!K16+[1]T6A_FG_UPS!F16+[1]T6A_FG_UPS!K16</f>
        <v>3229.1750000000002</v>
      </c>
      <c r="E869" s="88">
        <f t="shared" si="81"/>
        <v>0.56241482158796507</v>
      </c>
    </row>
    <row r="870" spans="1:5" ht="15.75" customHeight="1" x14ac:dyDescent="0.2">
      <c r="A870" s="53">
        <f t="shared" si="80"/>
        <v>8</v>
      </c>
      <c r="B870" s="76" t="str">
        <f t="shared" si="80"/>
        <v>08-BAGHPAT</v>
      </c>
      <c r="C870" s="77">
        <f t="shared" si="82"/>
        <v>1586.7550000000001</v>
      </c>
      <c r="D870" s="77">
        <f>[1]T6_FG_PS!F17+[1]T6_FG_PS!K17+[1]T6A_FG_UPS!F17+[1]T6A_FG_UPS!K17</f>
        <v>1016.328</v>
      </c>
      <c r="E870" s="88">
        <f t="shared" si="81"/>
        <v>0.64050719865385641</v>
      </c>
    </row>
    <row r="871" spans="1:5" ht="15.75" customHeight="1" x14ac:dyDescent="0.2">
      <c r="A871" s="53">
        <f t="shared" si="80"/>
        <v>9</v>
      </c>
      <c r="B871" s="76" t="str">
        <f t="shared" si="80"/>
        <v>09-BAHRAICH</v>
      </c>
      <c r="C871" s="77">
        <f t="shared" si="82"/>
        <v>8881.5159999999996</v>
      </c>
      <c r="D871" s="77">
        <f>[1]T6_FG_PS!F18+[1]T6_FG_PS!K18+[1]T6A_FG_UPS!F18+[1]T6A_FG_UPS!K18</f>
        <v>4732.9129999999996</v>
      </c>
      <c r="E871" s="88">
        <f t="shared" si="81"/>
        <v>0.53289472202718546</v>
      </c>
    </row>
    <row r="872" spans="1:5" ht="15.75" customHeight="1" x14ac:dyDescent="0.2">
      <c r="A872" s="53">
        <f t="shared" si="80"/>
        <v>10</v>
      </c>
      <c r="B872" s="76" t="str">
        <f t="shared" si="80"/>
        <v>10-BALLIA</v>
      </c>
      <c r="C872" s="77">
        <f t="shared" si="82"/>
        <v>4894.3909999999996</v>
      </c>
      <c r="D872" s="77">
        <f>[1]T6_FG_PS!F19+[1]T6_FG_PS!K19+[1]T6A_FG_UPS!F19+[1]T6A_FG_UPS!K19</f>
        <v>3304.79</v>
      </c>
      <c r="E872" s="88">
        <f t="shared" si="81"/>
        <v>0.67521985881389535</v>
      </c>
    </row>
    <row r="873" spans="1:5" ht="15.75" customHeight="1" x14ac:dyDescent="0.2">
      <c r="A873" s="53">
        <f t="shared" si="80"/>
        <v>11</v>
      </c>
      <c r="B873" s="76" t="str">
        <f t="shared" si="80"/>
        <v>11-BALRAMPUR</v>
      </c>
      <c r="C873" s="77">
        <f t="shared" si="82"/>
        <v>4305.6779999999999</v>
      </c>
      <c r="D873" s="77">
        <f>[1]T6_FG_PS!F20+[1]T6_FG_PS!K20+[1]T6A_FG_UPS!F20+[1]T6A_FG_UPS!K20</f>
        <v>3001.5209999999997</v>
      </c>
      <c r="E873" s="88">
        <f t="shared" si="81"/>
        <v>0.69710763322292091</v>
      </c>
    </row>
    <row r="874" spans="1:5" ht="15.75" customHeight="1" x14ac:dyDescent="0.2">
      <c r="A874" s="53">
        <f t="shared" si="80"/>
        <v>12</v>
      </c>
      <c r="B874" s="76" t="str">
        <f t="shared" si="80"/>
        <v>12-BANDA</v>
      </c>
      <c r="C874" s="77">
        <f t="shared" si="82"/>
        <v>3574.0059999999994</v>
      </c>
      <c r="D874" s="77">
        <f>[1]T6_FG_PS!F21+[1]T6_FG_PS!K21+[1]T6A_FG_UPS!F21+[1]T6A_FG_UPS!K21</f>
        <v>2343.7629999999999</v>
      </c>
      <c r="E874" s="88">
        <f t="shared" si="81"/>
        <v>0.65578037641794673</v>
      </c>
    </row>
    <row r="875" spans="1:5" ht="15.75" customHeight="1" x14ac:dyDescent="0.2">
      <c r="A875" s="53">
        <f t="shared" si="80"/>
        <v>13</v>
      </c>
      <c r="B875" s="76" t="str">
        <f t="shared" si="80"/>
        <v>13-BARABANKI</v>
      </c>
      <c r="C875" s="77">
        <f t="shared" si="82"/>
        <v>6228.1789999999992</v>
      </c>
      <c r="D875" s="77">
        <f>[1]T6_FG_PS!F22+[1]T6_FG_PS!K22+[1]T6A_FG_UPS!F22+[1]T6A_FG_UPS!K22</f>
        <v>4500.1319999999996</v>
      </c>
      <c r="E875" s="88">
        <f t="shared" si="81"/>
        <v>0.72254378045332357</v>
      </c>
    </row>
    <row r="876" spans="1:5" ht="15.75" customHeight="1" x14ac:dyDescent="0.2">
      <c r="A876" s="53">
        <f t="shared" si="80"/>
        <v>14</v>
      </c>
      <c r="B876" s="76" t="str">
        <f t="shared" si="80"/>
        <v>14-BAREILY</v>
      </c>
      <c r="C876" s="77">
        <f t="shared" si="82"/>
        <v>4639.482</v>
      </c>
      <c r="D876" s="77">
        <f>[1]T6_FG_PS!F23+[1]T6_FG_PS!K23+[1]T6A_FG_UPS!F23+[1]T6A_FG_UPS!K23</f>
        <v>3722.7189999999996</v>
      </c>
      <c r="E876" s="88">
        <f t="shared" si="81"/>
        <v>0.80239970755355872</v>
      </c>
    </row>
    <row r="877" spans="1:5" ht="15.75" customHeight="1" x14ac:dyDescent="0.2">
      <c r="A877" s="53">
        <f t="shared" si="80"/>
        <v>15</v>
      </c>
      <c r="B877" s="76" t="str">
        <f t="shared" si="80"/>
        <v>15-BASTI</v>
      </c>
      <c r="C877" s="77">
        <f t="shared" si="82"/>
        <v>4210.62</v>
      </c>
      <c r="D877" s="77">
        <f>[1]T6_FG_PS!F24+[1]T6_FG_PS!K24+[1]T6A_FG_UPS!F24+[1]T6A_FG_UPS!K24</f>
        <v>2617.9070000000002</v>
      </c>
      <c r="E877" s="88">
        <f t="shared" si="81"/>
        <v>0.62173907880549661</v>
      </c>
    </row>
    <row r="878" spans="1:5" ht="15.75" customHeight="1" x14ac:dyDescent="0.2">
      <c r="A878" s="53">
        <f t="shared" si="80"/>
        <v>16</v>
      </c>
      <c r="B878" s="76" t="str">
        <f t="shared" si="80"/>
        <v>16-BHADOHI</v>
      </c>
      <c r="C878" s="77">
        <f t="shared" si="82"/>
        <v>2474.6849999999999</v>
      </c>
      <c r="D878" s="77">
        <f>[1]T6_FG_PS!F25+[1]T6_FG_PS!K25+[1]T6A_FG_UPS!F25+[1]T6A_FG_UPS!K25</f>
        <v>1628.0169999999998</v>
      </c>
      <c r="E878" s="88">
        <f t="shared" si="81"/>
        <v>0.65786837516694041</v>
      </c>
    </row>
    <row r="879" spans="1:5" ht="15.75" customHeight="1" x14ac:dyDescent="0.2">
      <c r="A879" s="53">
        <f t="shared" ref="A879:B894" si="83">A55</f>
        <v>17</v>
      </c>
      <c r="B879" s="76" t="str">
        <f t="shared" si="83"/>
        <v>17-BIJNOUR</v>
      </c>
      <c r="C879" s="77">
        <f t="shared" si="82"/>
        <v>3612.6130000000003</v>
      </c>
      <c r="D879" s="77">
        <f>[1]T6_FG_PS!F26+[1]T6_FG_PS!K26+[1]T6A_FG_UPS!F26+[1]T6A_FG_UPS!K26</f>
        <v>2733.375</v>
      </c>
      <c r="E879" s="88">
        <f t="shared" si="81"/>
        <v>0.75661993133501981</v>
      </c>
    </row>
    <row r="880" spans="1:5" ht="15.75" customHeight="1" x14ac:dyDescent="0.2">
      <c r="A880" s="53">
        <f t="shared" si="83"/>
        <v>18</v>
      </c>
      <c r="B880" s="76" t="str">
        <f t="shared" si="83"/>
        <v>18-BULANDSHAHAR</v>
      </c>
      <c r="C880" s="77">
        <f t="shared" si="82"/>
        <v>5395.0609999999997</v>
      </c>
      <c r="D880" s="77">
        <f>[1]T6_FG_PS!F27+[1]T6_FG_PS!K27+[1]T6A_FG_UPS!F27+[1]T6A_FG_UPS!K27</f>
        <v>2813.3679999999999</v>
      </c>
      <c r="E880" s="88">
        <f t="shared" si="81"/>
        <v>0.52147102692629432</v>
      </c>
    </row>
    <row r="881" spans="1:5" ht="15.75" customHeight="1" x14ac:dyDescent="0.2">
      <c r="A881" s="53">
        <f t="shared" si="83"/>
        <v>19</v>
      </c>
      <c r="B881" s="76" t="str">
        <f t="shared" si="83"/>
        <v>19-CHANDAULI</v>
      </c>
      <c r="C881" s="77">
        <f t="shared" si="82"/>
        <v>3967.7080000000005</v>
      </c>
      <c r="D881" s="77">
        <f>[1]T6_FG_PS!F28+[1]T6_FG_PS!K28+[1]T6A_FG_UPS!F28+[1]T6A_FG_UPS!K28</f>
        <v>2663.6970000000001</v>
      </c>
      <c r="E881" s="88">
        <f t="shared" si="81"/>
        <v>0.67134401019429846</v>
      </c>
    </row>
    <row r="882" spans="1:5" ht="15.75" customHeight="1" x14ac:dyDescent="0.2">
      <c r="A882" s="53">
        <f t="shared" si="83"/>
        <v>20</v>
      </c>
      <c r="B882" s="76" t="str">
        <f t="shared" si="83"/>
        <v>20-CHITRAKOOT</v>
      </c>
      <c r="C882" s="77">
        <f t="shared" si="82"/>
        <v>2686.1400000000003</v>
      </c>
      <c r="D882" s="77">
        <f>[1]T6_FG_PS!F29+[1]T6_FG_PS!K29+[1]T6A_FG_UPS!F29+[1]T6A_FG_UPS!K29</f>
        <v>1654.4250000000002</v>
      </c>
      <c r="E882" s="88">
        <f t="shared" si="81"/>
        <v>0.61591167995711316</v>
      </c>
    </row>
    <row r="883" spans="1:5" ht="15.75" customHeight="1" x14ac:dyDescent="0.2">
      <c r="A883" s="53">
        <f t="shared" si="83"/>
        <v>21</v>
      </c>
      <c r="B883" s="76" t="str">
        <f t="shared" si="83"/>
        <v>21-AMETHI</v>
      </c>
      <c r="C883" s="77">
        <f t="shared" si="82"/>
        <v>2543.4079999999999</v>
      </c>
      <c r="D883" s="77">
        <f>[1]T6_FG_PS!F30+[1]T6_FG_PS!K30+[1]T6A_FG_UPS!F30+[1]T6A_FG_UPS!K30</f>
        <v>1727.7809999999999</v>
      </c>
      <c r="E883" s="88">
        <f t="shared" si="81"/>
        <v>0.67931727823455779</v>
      </c>
    </row>
    <row r="884" spans="1:5" ht="15.75" customHeight="1" x14ac:dyDescent="0.2">
      <c r="A884" s="53">
        <f t="shared" si="83"/>
        <v>22</v>
      </c>
      <c r="B884" s="76" t="str">
        <f t="shared" si="83"/>
        <v>22-DEORIA</v>
      </c>
      <c r="C884" s="77">
        <f t="shared" si="82"/>
        <v>4430.8509999999997</v>
      </c>
      <c r="D884" s="77">
        <f>[1]T6_FG_PS!F31+[1]T6_FG_PS!K31+[1]T6A_FG_UPS!F31+[1]T6A_FG_UPS!K31</f>
        <v>3176.4919999999997</v>
      </c>
      <c r="E884" s="88">
        <f t="shared" si="81"/>
        <v>0.71690336687015654</v>
      </c>
    </row>
    <row r="885" spans="1:5" ht="15.75" customHeight="1" x14ac:dyDescent="0.2">
      <c r="A885" s="53">
        <f t="shared" si="83"/>
        <v>23</v>
      </c>
      <c r="B885" s="76" t="str">
        <f t="shared" si="83"/>
        <v>23-ETAH</v>
      </c>
      <c r="C885" s="77">
        <f t="shared" si="82"/>
        <v>2599.076</v>
      </c>
      <c r="D885" s="77">
        <f>[1]T6_FG_PS!F32+[1]T6_FG_PS!K32+[1]T6A_FG_UPS!F32+[1]T6A_FG_UPS!K32</f>
        <v>1787.4430000000002</v>
      </c>
      <c r="E885" s="88">
        <f t="shared" si="81"/>
        <v>0.68772248291315841</v>
      </c>
    </row>
    <row r="886" spans="1:5" ht="15.75" customHeight="1" x14ac:dyDescent="0.2">
      <c r="A886" s="53">
        <f t="shared" si="83"/>
        <v>24</v>
      </c>
      <c r="B886" s="76" t="str">
        <f t="shared" si="83"/>
        <v>24-FAIZABAD</v>
      </c>
      <c r="C886" s="77">
        <f t="shared" si="82"/>
        <v>4217.3540000000003</v>
      </c>
      <c r="D886" s="77">
        <f>[1]T6_FG_PS!F33+[1]T6_FG_PS!K33+[1]T6A_FG_UPS!F33+[1]T6A_FG_UPS!K33</f>
        <v>2436.52</v>
      </c>
      <c r="E886" s="88">
        <f t="shared" si="81"/>
        <v>0.57773665668094254</v>
      </c>
    </row>
    <row r="887" spans="1:5" ht="15.75" customHeight="1" x14ac:dyDescent="0.2">
      <c r="A887" s="53">
        <f t="shared" si="83"/>
        <v>25</v>
      </c>
      <c r="B887" s="76" t="str">
        <f t="shared" si="83"/>
        <v>25-FARRUKHABAD</v>
      </c>
      <c r="C887" s="77">
        <f t="shared" si="82"/>
        <v>3935.7900000000004</v>
      </c>
      <c r="D887" s="77">
        <f>[1]T6_FG_PS!F34+[1]T6_FG_PS!K34+[1]T6A_FG_UPS!F34+[1]T6A_FG_UPS!K34</f>
        <v>2198.1209999999996</v>
      </c>
      <c r="E887" s="88">
        <f t="shared" si="81"/>
        <v>0.55849549899765982</v>
      </c>
    </row>
    <row r="888" spans="1:5" ht="15.75" customHeight="1" x14ac:dyDescent="0.2">
      <c r="A888" s="53">
        <f t="shared" si="83"/>
        <v>26</v>
      </c>
      <c r="B888" s="76" t="str">
        <f t="shared" si="83"/>
        <v>26-FATEHPUR</v>
      </c>
      <c r="C888" s="77">
        <f t="shared" si="82"/>
        <v>4907.9520000000002</v>
      </c>
      <c r="D888" s="77">
        <f>[1]T6_FG_PS!F35+[1]T6_FG_PS!K35+[1]T6A_FG_UPS!F35+[1]T6A_FG_UPS!K35</f>
        <v>3230.3490000000002</v>
      </c>
      <c r="E888" s="88">
        <f t="shared" si="81"/>
        <v>0.6581867548826883</v>
      </c>
    </row>
    <row r="889" spans="1:5" ht="15.75" customHeight="1" x14ac:dyDescent="0.2">
      <c r="A889" s="53">
        <f t="shared" si="83"/>
        <v>27</v>
      </c>
      <c r="B889" s="76" t="str">
        <f t="shared" si="83"/>
        <v>27-FIROZABAD</v>
      </c>
      <c r="C889" s="77">
        <f t="shared" si="82"/>
        <v>3165.6889999999999</v>
      </c>
      <c r="D889" s="77">
        <f>[1]T6_FG_PS!F36+[1]T6_FG_PS!K36+[1]T6A_FG_UPS!F36+[1]T6A_FG_UPS!K36</f>
        <v>1982.942</v>
      </c>
      <c r="E889" s="88">
        <f t="shared" si="81"/>
        <v>0.62638559883804135</v>
      </c>
    </row>
    <row r="890" spans="1:5" ht="15.75" customHeight="1" x14ac:dyDescent="0.2">
      <c r="A890" s="53">
        <f t="shared" si="83"/>
        <v>28</v>
      </c>
      <c r="B890" s="76" t="str">
        <f t="shared" si="83"/>
        <v>28-G.B. NAGAR</v>
      </c>
      <c r="C890" s="77">
        <f t="shared" si="82"/>
        <v>1622.4279999999999</v>
      </c>
      <c r="D890" s="77">
        <f>[1]T6_FG_PS!F37+[1]T6_FG_PS!K37+[1]T6A_FG_UPS!F37+[1]T6A_FG_UPS!K37</f>
        <v>1129.556</v>
      </c>
      <c r="E890" s="88">
        <f t="shared" si="81"/>
        <v>0.69621332965160865</v>
      </c>
    </row>
    <row r="891" spans="1:5" ht="15.75" customHeight="1" x14ac:dyDescent="0.2">
      <c r="A891" s="53">
        <f t="shared" si="83"/>
        <v>29</v>
      </c>
      <c r="B891" s="76" t="str">
        <f t="shared" si="83"/>
        <v>29-GHAZIPUR</v>
      </c>
      <c r="C891" s="77">
        <f t="shared" si="82"/>
        <v>5640.26</v>
      </c>
      <c r="D891" s="77">
        <f>[1]T6_FG_PS!F38+[1]T6_FG_PS!K38+[1]T6A_FG_UPS!F38+[1]T6A_FG_UPS!K38</f>
        <v>3519.3319999999999</v>
      </c>
      <c r="E891" s="88">
        <f t="shared" si="81"/>
        <v>0.62396627105842639</v>
      </c>
    </row>
    <row r="892" spans="1:5" ht="15.75" customHeight="1" x14ac:dyDescent="0.2">
      <c r="A892" s="53">
        <f t="shared" si="83"/>
        <v>30</v>
      </c>
      <c r="B892" s="76" t="str">
        <f t="shared" si="83"/>
        <v>30-GHAZIYABAD</v>
      </c>
      <c r="C892" s="77">
        <f t="shared" si="82"/>
        <v>1925.7179999999998</v>
      </c>
      <c r="D892" s="77">
        <f>[1]T6_FG_PS!F39+[1]T6_FG_PS!K39+[1]T6A_FG_UPS!F39+[1]T6A_FG_UPS!K39</f>
        <v>1178.9369999999999</v>
      </c>
      <c r="E892" s="88">
        <f t="shared" si="81"/>
        <v>0.61220646013590774</v>
      </c>
    </row>
    <row r="893" spans="1:5" ht="15.75" customHeight="1" x14ac:dyDescent="0.2">
      <c r="A893" s="53">
        <f t="shared" si="83"/>
        <v>31</v>
      </c>
      <c r="B893" s="76" t="str">
        <f t="shared" si="83"/>
        <v>31-GONDA</v>
      </c>
      <c r="C893" s="77">
        <f t="shared" si="82"/>
        <v>6504.95</v>
      </c>
      <c r="D893" s="77">
        <f>[1]T6_FG_PS!F40+[1]T6_FG_PS!K40+[1]T6A_FG_UPS!F40+[1]T6A_FG_UPS!K40</f>
        <v>3904.7559999999999</v>
      </c>
      <c r="E893" s="88">
        <f t="shared" si="81"/>
        <v>0.60027456014266056</v>
      </c>
    </row>
    <row r="894" spans="1:5" ht="15.75" customHeight="1" x14ac:dyDescent="0.2">
      <c r="A894" s="53">
        <f t="shared" si="83"/>
        <v>32</v>
      </c>
      <c r="B894" s="76" t="str">
        <f t="shared" si="83"/>
        <v>32-GORAKHPUR</v>
      </c>
      <c r="C894" s="77">
        <f t="shared" si="82"/>
        <v>5616.5329999999994</v>
      </c>
      <c r="D894" s="77">
        <f>[1]T6_FG_PS!F41+[1]T6_FG_PS!K41+[1]T6A_FG_UPS!F41+[1]T6A_FG_UPS!K41</f>
        <v>3993.0360000000001</v>
      </c>
      <c r="E894" s="88">
        <f t="shared" si="81"/>
        <v>0.71094320998381033</v>
      </c>
    </row>
    <row r="895" spans="1:5" ht="15.75" customHeight="1" x14ac:dyDescent="0.2">
      <c r="A895" s="53">
        <f t="shared" ref="A895:B910" si="84">A71</f>
        <v>33</v>
      </c>
      <c r="B895" s="76" t="str">
        <f t="shared" si="84"/>
        <v>33-HAMEERPUR</v>
      </c>
      <c r="C895" s="77">
        <f t="shared" si="82"/>
        <v>2165.3090000000002</v>
      </c>
      <c r="D895" s="77">
        <f>[1]T6_FG_PS!F42+[1]T6_FG_PS!K42+[1]T6A_FG_UPS!F42+[1]T6A_FG_UPS!K42</f>
        <v>1326.6030000000001</v>
      </c>
      <c r="E895" s="88">
        <f t="shared" si="81"/>
        <v>0.6126622112594553</v>
      </c>
    </row>
    <row r="896" spans="1:5" ht="15.75" customHeight="1" x14ac:dyDescent="0.2">
      <c r="A896" s="53">
        <f t="shared" si="84"/>
        <v>34</v>
      </c>
      <c r="B896" s="76" t="str">
        <f t="shared" si="84"/>
        <v>34-HARDOI</v>
      </c>
      <c r="C896" s="77">
        <f t="shared" si="82"/>
        <v>7135.9139999999998</v>
      </c>
      <c r="D896" s="77">
        <f>[1]T6_FG_PS!F43+[1]T6_FG_PS!K43+[1]T6A_FG_UPS!F43+[1]T6A_FG_UPS!K43</f>
        <v>5468.2199999999993</v>
      </c>
      <c r="E896" s="88">
        <f t="shared" si="81"/>
        <v>0.76629567004310861</v>
      </c>
    </row>
    <row r="897" spans="1:5" ht="15.75" customHeight="1" x14ac:dyDescent="0.2">
      <c r="A897" s="53">
        <f t="shared" si="84"/>
        <v>35</v>
      </c>
      <c r="B897" s="76" t="str">
        <f t="shared" si="84"/>
        <v>35-HATHRAS</v>
      </c>
      <c r="C897" s="77">
        <f t="shared" si="82"/>
        <v>2173.9160000000002</v>
      </c>
      <c r="D897" s="77">
        <f>[1]T6_FG_PS!F44+[1]T6_FG_PS!K44+[1]T6A_FG_UPS!F44+[1]T6A_FG_UPS!K44</f>
        <v>1438.9080000000001</v>
      </c>
      <c r="E897" s="88">
        <f t="shared" si="81"/>
        <v>0.66189677982037942</v>
      </c>
    </row>
    <row r="898" spans="1:5" ht="15.75" customHeight="1" x14ac:dyDescent="0.2">
      <c r="A898" s="53">
        <f t="shared" si="84"/>
        <v>36</v>
      </c>
      <c r="B898" s="76" t="str">
        <f t="shared" si="84"/>
        <v>36-ITAWAH</v>
      </c>
      <c r="C898" s="77">
        <f t="shared" si="82"/>
        <v>2056.2039999999997</v>
      </c>
      <c r="D898" s="77">
        <f>[1]T6_FG_PS!F45+[1]T6_FG_PS!K45+[1]T6A_FG_UPS!F45+[1]T6A_FG_UPS!K45</f>
        <v>1621.4009999999998</v>
      </c>
      <c r="E898" s="88">
        <f t="shared" si="81"/>
        <v>0.78854092298235001</v>
      </c>
    </row>
    <row r="899" spans="1:5" ht="15.75" customHeight="1" x14ac:dyDescent="0.2">
      <c r="A899" s="53">
        <f t="shared" si="84"/>
        <v>37</v>
      </c>
      <c r="B899" s="76" t="str">
        <f t="shared" si="84"/>
        <v>37-J.P. NAGAR</v>
      </c>
      <c r="C899" s="77">
        <f t="shared" si="82"/>
        <v>2257.9339999999997</v>
      </c>
      <c r="D899" s="77">
        <f>[1]T6_FG_PS!F46+[1]T6_FG_PS!K46+[1]T6A_FG_UPS!F46+[1]T6A_FG_UPS!K46</f>
        <v>1609.4069999999999</v>
      </c>
      <c r="E899" s="88">
        <f t="shared" si="81"/>
        <v>0.71277858431645924</v>
      </c>
    </row>
    <row r="900" spans="1:5" ht="15.75" customHeight="1" x14ac:dyDescent="0.2">
      <c r="A900" s="53">
        <f t="shared" si="84"/>
        <v>38</v>
      </c>
      <c r="B900" s="76" t="str">
        <f t="shared" si="84"/>
        <v>38-JALAUN</v>
      </c>
      <c r="C900" s="77">
        <f t="shared" si="82"/>
        <v>2562.4680000000003</v>
      </c>
      <c r="D900" s="77">
        <f>[1]T6_FG_PS!F47+[1]T6_FG_PS!K47+[1]T6A_FG_UPS!F47+[1]T6A_FG_UPS!K47</f>
        <v>1606.556</v>
      </c>
      <c r="E900" s="88">
        <f t="shared" si="81"/>
        <v>0.6269565122374211</v>
      </c>
    </row>
    <row r="901" spans="1:5" ht="15.75" customHeight="1" x14ac:dyDescent="0.2">
      <c r="A901" s="53">
        <f t="shared" si="84"/>
        <v>39</v>
      </c>
      <c r="B901" s="76" t="str">
        <f t="shared" si="84"/>
        <v>39-JAUNPUR</v>
      </c>
      <c r="C901" s="77">
        <f t="shared" si="82"/>
        <v>6653.43</v>
      </c>
      <c r="D901" s="77">
        <f>[1]T6_FG_PS!F48+[1]T6_FG_PS!K48+[1]T6A_FG_UPS!F48+[1]T6A_FG_UPS!K48</f>
        <v>4443.9110000000001</v>
      </c>
      <c r="E901" s="88">
        <f t="shared" si="81"/>
        <v>0.66791279084622512</v>
      </c>
    </row>
    <row r="902" spans="1:5" ht="15.75" customHeight="1" x14ac:dyDescent="0.2">
      <c r="A902" s="53">
        <f t="shared" si="84"/>
        <v>40</v>
      </c>
      <c r="B902" s="76" t="str">
        <f t="shared" si="84"/>
        <v>40-JHANSI</v>
      </c>
      <c r="C902" s="77">
        <f t="shared" si="82"/>
        <v>2677.73</v>
      </c>
      <c r="D902" s="77">
        <f>[1]T6_FG_PS!F49+[1]T6_FG_PS!K49+[1]T6A_FG_UPS!F49+[1]T6A_FG_UPS!K49</f>
        <v>1776.329</v>
      </c>
      <c r="E902" s="88">
        <f t="shared" si="81"/>
        <v>0.66337121367725649</v>
      </c>
    </row>
    <row r="903" spans="1:5" ht="15.75" customHeight="1" x14ac:dyDescent="0.2">
      <c r="A903" s="53">
        <f t="shared" si="84"/>
        <v>41</v>
      </c>
      <c r="B903" s="76" t="str">
        <f t="shared" si="84"/>
        <v>41-KANNAUJ</v>
      </c>
      <c r="C903" s="77">
        <f t="shared" si="82"/>
        <v>3044.5249999999996</v>
      </c>
      <c r="D903" s="77">
        <f>[1]T6_FG_PS!F50+[1]T6_FG_PS!K50+[1]T6A_FG_UPS!F50+[1]T6A_FG_UPS!K50</f>
        <v>2093.1970000000001</v>
      </c>
      <c r="E903" s="88">
        <f t="shared" si="81"/>
        <v>0.68752826795641364</v>
      </c>
    </row>
    <row r="904" spans="1:5" ht="15.75" customHeight="1" x14ac:dyDescent="0.2">
      <c r="A904" s="53">
        <f t="shared" si="84"/>
        <v>42</v>
      </c>
      <c r="B904" s="76" t="str">
        <f t="shared" si="84"/>
        <v>42-KANPUR DEHAT</v>
      </c>
      <c r="C904" s="77">
        <f t="shared" si="82"/>
        <v>2578.02</v>
      </c>
      <c r="D904" s="77">
        <f>[1]T6_FG_PS!F51+[1]T6_FG_PS!K51+[1]T6A_FG_UPS!F51+[1]T6A_FG_UPS!K51</f>
        <v>1874.1590000000001</v>
      </c>
      <c r="E904" s="88">
        <f t="shared" si="81"/>
        <v>0.72697612896719188</v>
      </c>
    </row>
    <row r="905" spans="1:5" ht="15.75" customHeight="1" x14ac:dyDescent="0.2">
      <c r="A905" s="53">
        <f t="shared" si="84"/>
        <v>43</v>
      </c>
      <c r="B905" s="76" t="str">
        <f t="shared" si="84"/>
        <v>43-KANPUR NAGAR</v>
      </c>
      <c r="C905" s="77">
        <f t="shared" si="82"/>
        <v>3604.0219999999999</v>
      </c>
      <c r="D905" s="77">
        <f>[1]T6_FG_PS!F52+[1]T6_FG_PS!K52+[1]T6A_FG_UPS!F52+[1]T6A_FG_UPS!K52</f>
        <v>2119.9639999999999</v>
      </c>
      <c r="E905" s="88">
        <f t="shared" si="81"/>
        <v>0.58822171451783589</v>
      </c>
    </row>
    <row r="906" spans="1:5" ht="15.75" customHeight="1" x14ac:dyDescent="0.2">
      <c r="A906" s="53">
        <f t="shared" si="84"/>
        <v>44</v>
      </c>
      <c r="B906" s="76" t="str">
        <f t="shared" si="84"/>
        <v>44-KAAS GANJ</v>
      </c>
      <c r="C906" s="77">
        <f t="shared" si="82"/>
        <v>2758.7919999999995</v>
      </c>
      <c r="D906" s="77">
        <f>[1]T6_FG_PS!F53+[1]T6_FG_PS!K53+[1]T6A_FG_UPS!F53+[1]T6A_FG_UPS!K53</f>
        <v>1679.9199999999998</v>
      </c>
      <c r="E906" s="88">
        <f t="shared" si="81"/>
        <v>0.60893318524919604</v>
      </c>
    </row>
    <row r="907" spans="1:5" ht="15.75" customHeight="1" x14ac:dyDescent="0.2">
      <c r="A907" s="53">
        <f t="shared" si="84"/>
        <v>45</v>
      </c>
      <c r="B907" s="76" t="str">
        <f t="shared" si="84"/>
        <v>45-KAUSHAMBI</v>
      </c>
      <c r="C907" s="77">
        <f t="shared" si="82"/>
        <v>3247.3029999999999</v>
      </c>
      <c r="D907" s="77">
        <f>[1]T6_FG_PS!F54+[1]T6_FG_PS!K54+[1]T6A_FG_UPS!F54+[1]T6A_FG_UPS!K54</f>
        <v>1907.644</v>
      </c>
      <c r="E907" s="88">
        <f t="shared" si="81"/>
        <v>0.58745488178959593</v>
      </c>
    </row>
    <row r="908" spans="1:5" ht="15.75" customHeight="1" x14ac:dyDescent="0.2">
      <c r="A908" s="53">
        <f t="shared" si="84"/>
        <v>46</v>
      </c>
      <c r="B908" s="76" t="str">
        <f t="shared" si="84"/>
        <v>46-KUSHINAGAR</v>
      </c>
      <c r="C908" s="77">
        <f t="shared" si="82"/>
        <v>6600.2840000000006</v>
      </c>
      <c r="D908" s="77">
        <f>[1]T6_FG_PS!F55+[1]T6_FG_PS!K55+[1]T6A_FG_UPS!F55+[1]T6A_FG_UPS!K55</f>
        <v>3615.4900000000002</v>
      </c>
      <c r="E908" s="88">
        <f t="shared" si="81"/>
        <v>0.54777794410058722</v>
      </c>
    </row>
    <row r="909" spans="1:5" ht="15.75" customHeight="1" x14ac:dyDescent="0.2">
      <c r="A909" s="53">
        <f t="shared" si="84"/>
        <v>47</v>
      </c>
      <c r="B909" s="76" t="str">
        <f t="shared" si="84"/>
        <v>47-LAKHIMPUR KHERI</v>
      </c>
      <c r="C909" s="77">
        <f t="shared" si="82"/>
        <v>9270.9179999999997</v>
      </c>
      <c r="D909" s="77">
        <f>[1]T6_FG_PS!F56+[1]T6_FG_PS!K56+[1]T6A_FG_UPS!F56+[1]T6A_FG_UPS!K56</f>
        <v>6434.7750000000005</v>
      </c>
      <c r="E909" s="88">
        <f t="shared" si="81"/>
        <v>0.69408175112755832</v>
      </c>
    </row>
    <row r="910" spans="1:5" ht="15.75" customHeight="1" x14ac:dyDescent="0.2">
      <c r="A910" s="53">
        <f t="shared" si="84"/>
        <v>48</v>
      </c>
      <c r="B910" s="76" t="str">
        <f t="shared" si="84"/>
        <v>48-LALITPUR</v>
      </c>
      <c r="C910" s="77">
        <f t="shared" si="82"/>
        <v>2057.373</v>
      </c>
      <c r="D910" s="77">
        <f>[1]T6_FG_PS!F57+[1]T6_FG_PS!K57+[1]T6A_FG_UPS!F57+[1]T6A_FG_UPS!K57</f>
        <v>1760.0169999999998</v>
      </c>
      <c r="E910" s="88">
        <f t="shared" si="81"/>
        <v>0.85546811394919631</v>
      </c>
    </row>
    <row r="911" spans="1:5" ht="15.75" customHeight="1" x14ac:dyDescent="0.2">
      <c r="A911" s="53">
        <f t="shared" ref="A911:B926" si="85">A87</f>
        <v>49</v>
      </c>
      <c r="B911" s="76" t="str">
        <f t="shared" si="85"/>
        <v>49-LUCKNOW</v>
      </c>
      <c r="C911" s="77">
        <f t="shared" si="82"/>
        <v>3150.212</v>
      </c>
      <c r="D911" s="77">
        <f>[1]T6_FG_PS!F58+[1]T6_FG_PS!K58+[1]T6A_FG_UPS!F58+[1]T6A_FG_UPS!K58</f>
        <v>2745.393</v>
      </c>
      <c r="E911" s="88">
        <f t="shared" si="81"/>
        <v>0.87149468035802036</v>
      </c>
    </row>
    <row r="912" spans="1:5" ht="15.75" customHeight="1" x14ac:dyDescent="0.2">
      <c r="A912" s="53">
        <f t="shared" si="85"/>
        <v>50</v>
      </c>
      <c r="B912" s="76" t="str">
        <f t="shared" si="85"/>
        <v>50-MAHOBA</v>
      </c>
      <c r="C912" s="77">
        <f t="shared" si="82"/>
        <v>2000.0709999999999</v>
      </c>
      <c r="D912" s="77">
        <f>[1]T6_FG_PS!F59+[1]T6_FG_PS!K59+[1]T6A_FG_UPS!F59+[1]T6A_FG_UPS!K59</f>
        <v>1207.5449999999998</v>
      </c>
      <c r="E912" s="88">
        <f t="shared" si="81"/>
        <v>0.6037510668371272</v>
      </c>
    </row>
    <row r="913" spans="1:5" ht="15.75" customHeight="1" x14ac:dyDescent="0.2">
      <c r="A913" s="53">
        <f t="shared" si="85"/>
        <v>51</v>
      </c>
      <c r="B913" s="76" t="str">
        <f t="shared" si="85"/>
        <v>51-MAHRAJGANJ</v>
      </c>
      <c r="C913" s="77">
        <f t="shared" si="82"/>
        <v>4705.4159999999993</v>
      </c>
      <c r="D913" s="77">
        <f>[1]T6_FG_PS!F60+[1]T6_FG_PS!K60+[1]T6A_FG_UPS!F60+[1]T6A_FG_UPS!K60</f>
        <v>2918.5539999999996</v>
      </c>
      <c r="E913" s="88">
        <f t="shared" si="81"/>
        <v>0.62025419219044609</v>
      </c>
    </row>
    <row r="914" spans="1:5" ht="15.75" customHeight="1" x14ac:dyDescent="0.2">
      <c r="A914" s="53">
        <f t="shared" si="85"/>
        <v>52</v>
      </c>
      <c r="B914" s="76" t="str">
        <f t="shared" si="85"/>
        <v>52-MAINPURI</v>
      </c>
      <c r="C914" s="77">
        <f t="shared" si="82"/>
        <v>2147.422</v>
      </c>
      <c r="D914" s="77">
        <f>[1]T6_FG_PS!F61+[1]T6_FG_PS!K61+[1]T6A_FG_UPS!F61+[1]T6A_FG_UPS!K61</f>
        <v>1595.2809999999997</v>
      </c>
      <c r="E914" s="88">
        <f t="shared" si="81"/>
        <v>0.74288193005380387</v>
      </c>
    </row>
    <row r="915" spans="1:5" ht="15.75" customHeight="1" x14ac:dyDescent="0.2">
      <c r="A915" s="53">
        <f t="shared" si="85"/>
        <v>53</v>
      </c>
      <c r="B915" s="76" t="str">
        <f t="shared" si="85"/>
        <v>53-MATHURA</v>
      </c>
      <c r="C915" s="77">
        <f t="shared" si="82"/>
        <v>2629.2249999999999</v>
      </c>
      <c r="D915" s="77">
        <f>[1]T6_FG_PS!F62+[1]T6_FG_PS!K62+[1]T6A_FG_UPS!F62+[1]T6A_FG_UPS!K62</f>
        <v>1563.393</v>
      </c>
      <c r="E915" s="88">
        <f t="shared" si="81"/>
        <v>0.59462122868906242</v>
      </c>
    </row>
    <row r="916" spans="1:5" ht="15.75" customHeight="1" x14ac:dyDescent="0.2">
      <c r="A916" s="53">
        <f t="shared" si="85"/>
        <v>54</v>
      </c>
      <c r="B916" s="76" t="str">
        <f t="shared" si="85"/>
        <v>54-MAU</v>
      </c>
      <c r="C916" s="77">
        <f t="shared" si="82"/>
        <v>4752.027</v>
      </c>
      <c r="D916" s="77">
        <f>[1]T6_FG_PS!F63+[1]T6_FG_PS!K63+[1]T6A_FG_UPS!F63+[1]T6A_FG_UPS!K63</f>
        <v>2259.33</v>
      </c>
      <c r="E916" s="88">
        <f t="shared" si="81"/>
        <v>0.47544553092817021</v>
      </c>
    </row>
    <row r="917" spans="1:5" ht="15.75" customHeight="1" x14ac:dyDescent="0.2">
      <c r="A917" s="53">
        <f t="shared" si="85"/>
        <v>55</v>
      </c>
      <c r="B917" s="76" t="str">
        <f t="shared" si="85"/>
        <v>55-MEERUT</v>
      </c>
      <c r="C917" s="77">
        <f t="shared" si="82"/>
        <v>2847.529</v>
      </c>
      <c r="D917" s="77">
        <f>[1]T6_FG_PS!F64+[1]T6_FG_PS!K64+[1]T6A_FG_UPS!F64+[1]T6A_FG_UPS!K64</f>
        <v>1877.87</v>
      </c>
      <c r="E917" s="88">
        <f t="shared" si="81"/>
        <v>0.65947352950575744</v>
      </c>
    </row>
    <row r="918" spans="1:5" ht="15.75" customHeight="1" x14ac:dyDescent="0.2">
      <c r="A918" s="53">
        <f t="shared" si="85"/>
        <v>56</v>
      </c>
      <c r="B918" s="76" t="str">
        <f t="shared" si="85"/>
        <v>56-MIRZAPUR</v>
      </c>
      <c r="C918" s="77">
        <f t="shared" si="82"/>
        <v>4848.8789999999999</v>
      </c>
      <c r="D918" s="77">
        <f>[1]T6_FG_PS!F65+[1]T6_FG_PS!K65+[1]T6A_FG_UPS!F65+[1]T6A_FG_UPS!K65</f>
        <v>3311.8720000000003</v>
      </c>
      <c r="E918" s="88">
        <f t="shared" si="81"/>
        <v>0.68301807489937372</v>
      </c>
    </row>
    <row r="919" spans="1:5" ht="15.75" customHeight="1" x14ac:dyDescent="0.2">
      <c r="A919" s="53">
        <f t="shared" si="85"/>
        <v>57</v>
      </c>
      <c r="B919" s="76" t="str">
        <f t="shared" si="85"/>
        <v>57-MORADABAD</v>
      </c>
      <c r="C919" s="77">
        <f t="shared" si="82"/>
        <v>2275.0439999999999</v>
      </c>
      <c r="D919" s="77">
        <f>[1]T6_FG_PS!F66+[1]T6_FG_PS!K66+[1]T6A_FG_UPS!F66+[1]T6A_FG_UPS!K66</f>
        <v>2087.114</v>
      </c>
      <c r="E919" s="88">
        <f t="shared" si="81"/>
        <v>0.91739500422848974</v>
      </c>
    </row>
    <row r="920" spans="1:5" ht="15.75" customHeight="1" x14ac:dyDescent="0.2">
      <c r="A920" s="53">
        <f t="shared" si="85"/>
        <v>58</v>
      </c>
      <c r="B920" s="76" t="str">
        <f t="shared" si="85"/>
        <v>58-MUZAFFARNAGAR</v>
      </c>
      <c r="C920" s="77">
        <f t="shared" si="82"/>
        <v>2846.9110000000001</v>
      </c>
      <c r="D920" s="77">
        <f>[1]T6_FG_PS!F67+[1]T6_FG_PS!K67+[1]T6A_FG_UPS!F67+[1]T6A_FG_UPS!K67</f>
        <v>2087.6099999999997</v>
      </c>
      <c r="E920" s="88">
        <f t="shared" si="81"/>
        <v>0.7332895197637016</v>
      </c>
    </row>
    <row r="921" spans="1:5" ht="15.75" customHeight="1" x14ac:dyDescent="0.2">
      <c r="A921" s="53">
        <f t="shared" si="85"/>
        <v>59</v>
      </c>
      <c r="B921" s="76" t="str">
        <f t="shared" si="85"/>
        <v>59-PILIBHIT</v>
      </c>
      <c r="C921" s="77">
        <f t="shared" si="82"/>
        <v>2817.4269999999997</v>
      </c>
      <c r="D921" s="77">
        <f>[1]T6_FG_PS!F68+[1]T6_FG_PS!K68+[1]T6A_FG_UPS!F68+[1]T6A_FG_UPS!K68</f>
        <v>2026.9360000000001</v>
      </c>
      <c r="E921" s="88">
        <f t="shared" si="81"/>
        <v>0.71942804551812711</v>
      </c>
    </row>
    <row r="922" spans="1:5" ht="15.75" customHeight="1" x14ac:dyDescent="0.2">
      <c r="A922" s="53">
        <f t="shared" si="85"/>
        <v>60</v>
      </c>
      <c r="B922" s="76" t="str">
        <f t="shared" si="85"/>
        <v>60-PRATAPGARH</v>
      </c>
      <c r="C922" s="77">
        <f t="shared" si="82"/>
        <v>5548.3610000000008</v>
      </c>
      <c r="D922" s="77">
        <f>[1]T6_FG_PS!F69+[1]T6_FG_PS!K69+[1]T6A_FG_UPS!F69+[1]T6A_FG_UPS!K69</f>
        <v>3199.7630000000004</v>
      </c>
      <c r="E922" s="88">
        <f t="shared" si="81"/>
        <v>0.57670418345165353</v>
      </c>
    </row>
    <row r="923" spans="1:5" ht="15.75" customHeight="1" x14ac:dyDescent="0.2">
      <c r="A923" s="53">
        <f t="shared" si="85"/>
        <v>61</v>
      </c>
      <c r="B923" s="76" t="str">
        <f t="shared" si="85"/>
        <v>61-RAI BAREILY</v>
      </c>
      <c r="C923" s="77">
        <f t="shared" si="82"/>
        <v>4234.4399999999996</v>
      </c>
      <c r="D923" s="77">
        <f>[1]T6_FG_PS!F70+[1]T6_FG_PS!K70+[1]T6A_FG_UPS!F70+[1]T6A_FG_UPS!K70</f>
        <v>2809.1969999999997</v>
      </c>
      <c r="E923" s="88">
        <f t="shared" si="81"/>
        <v>0.66341641397681861</v>
      </c>
    </row>
    <row r="924" spans="1:5" ht="15.75" customHeight="1" x14ac:dyDescent="0.2">
      <c r="A924" s="53">
        <f t="shared" si="85"/>
        <v>62</v>
      </c>
      <c r="B924" s="76" t="str">
        <f t="shared" si="85"/>
        <v>62-RAMPUR</v>
      </c>
      <c r="C924" s="77">
        <f t="shared" si="82"/>
        <v>2992.6220000000003</v>
      </c>
      <c r="D924" s="77">
        <f>[1]T6_FG_PS!F71+[1]T6_FG_PS!K71+[1]T6A_FG_UPS!F71+[1]T6A_FG_UPS!K71</f>
        <v>1893.7440000000001</v>
      </c>
      <c r="E924" s="88">
        <f t="shared" si="81"/>
        <v>0.63280427665104377</v>
      </c>
    </row>
    <row r="925" spans="1:5" ht="15.75" customHeight="1" x14ac:dyDescent="0.2">
      <c r="A925" s="53">
        <f t="shared" si="85"/>
        <v>63</v>
      </c>
      <c r="B925" s="76" t="str">
        <f t="shared" si="85"/>
        <v>63-SAHARANPUR</v>
      </c>
      <c r="C925" s="77">
        <f t="shared" si="82"/>
        <v>3469.7239999999997</v>
      </c>
      <c r="D925" s="77">
        <f>[1]T6_FG_PS!F72+[1]T6_FG_PS!K72+[1]T6A_FG_UPS!F72+[1]T6A_FG_UPS!K72</f>
        <v>2465.855</v>
      </c>
      <c r="E925" s="88">
        <f t="shared" si="81"/>
        <v>0.71067756397915227</v>
      </c>
    </row>
    <row r="926" spans="1:5" ht="15.75" customHeight="1" x14ac:dyDescent="0.2">
      <c r="A926" s="53">
        <f t="shared" si="85"/>
        <v>64</v>
      </c>
      <c r="B926" s="76" t="str">
        <f t="shared" si="85"/>
        <v>64-SANTKABIR NAGAR</v>
      </c>
      <c r="C926" s="77">
        <f t="shared" si="82"/>
        <v>2941.5350000000003</v>
      </c>
      <c r="D926" s="77">
        <f>[1]T6_FG_PS!F73+[1]T6_FG_PS!K73+[1]T6A_FG_UPS!F73+[1]T6A_FG_UPS!K73</f>
        <v>1699.837</v>
      </c>
      <c r="E926" s="88">
        <f t="shared" si="81"/>
        <v>0.57787413714268221</v>
      </c>
    </row>
    <row r="927" spans="1:5" ht="15.75" customHeight="1" x14ac:dyDescent="0.2">
      <c r="A927" s="53">
        <f t="shared" ref="A927:B937" si="86">A103</f>
        <v>65</v>
      </c>
      <c r="B927" s="76" t="str">
        <f t="shared" si="86"/>
        <v>65-SHAHJAHANPUR</v>
      </c>
      <c r="C927" s="77">
        <f t="shared" si="82"/>
        <v>5191.8979999999992</v>
      </c>
      <c r="D927" s="77">
        <f>[1]T6_FG_PS!F74+[1]T6_FG_PS!K74+[1]T6A_FG_UPS!F74+[1]T6A_FG_UPS!K74</f>
        <v>3867.1630000000005</v>
      </c>
      <c r="E927" s="88">
        <f t="shared" ref="E927:E933" si="87">D927/C927</f>
        <v>0.74484571923408371</v>
      </c>
    </row>
    <row r="928" spans="1:5" ht="15.75" customHeight="1" x14ac:dyDescent="0.2">
      <c r="A928" s="53">
        <f t="shared" si="86"/>
        <v>66</v>
      </c>
      <c r="B928" s="76" t="str">
        <f t="shared" si="86"/>
        <v>66-SHRAWASTI</v>
      </c>
      <c r="C928" s="77">
        <f t="shared" ref="C928:C937" si="88">C843</f>
        <v>2379.9859999999999</v>
      </c>
      <c r="D928" s="77">
        <f>[1]T6_FG_PS!F75+[1]T6_FG_PS!K75+[1]T6A_FG_UPS!F75+[1]T6A_FG_UPS!K75</f>
        <v>1442.963</v>
      </c>
      <c r="E928" s="88">
        <f t="shared" si="87"/>
        <v>0.60629054120486425</v>
      </c>
    </row>
    <row r="929" spans="1:8" ht="15.75" customHeight="1" x14ac:dyDescent="0.2">
      <c r="A929" s="53">
        <f t="shared" si="86"/>
        <v>67</v>
      </c>
      <c r="B929" s="76" t="str">
        <f t="shared" si="86"/>
        <v>67-SIDDHARTHNAGAR</v>
      </c>
      <c r="C929" s="77">
        <f t="shared" si="88"/>
        <v>5542.0540000000001</v>
      </c>
      <c r="D929" s="77">
        <f>[1]T6_FG_PS!F76+[1]T6_FG_PS!K76+[1]T6A_FG_UPS!F76+[1]T6A_FG_UPS!K76</f>
        <v>3097.88</v>
      </c>
      <c r="E929" s="88">
        <f t="shared" si="87"/>
        <v>0.55897687030837306</v>
      </c>
    </row>
    <row r="930" spans="1:8" ht="15.75" customHeight="1" x14ac:dyDescent="0.2">
      <c r="A930" s="53">
        <f t="shared" si="86"/>
        <v>68</v>
      </c>
      <c r="B930" s="76" t="str">
        <f t="shared" si="86"/>
        <v>68-SITAPUR</v>
      </c>
      <c r="C930" s="77">
        <f t="shared" si="88"/>
        <v>8198.6139999999996</v>
      </c>
      <c r="D930" s="77">
        <f>[1]T6_FG_PS!F77+[1]T6_FG_PS!K77+[1]T6A_FG_UPS!F77+[1]T6A_FG_UPS!K77</f>
        <v>5656.1990000000005</v>
      </c>
      <c r="E930" s="88">
        <f t="shared" si="87"/>
        <v>0.68989697526923466</v>
      </c>
    </row>
    <row r="931" spans="1:8" ht="15.75" customHeight="1" x14ac:dyDescent="0.2">
      <c r="A931" s="53">
        <f t="shared" si="86"/>
        <v>69</v>
      </c>
      <c r="B931" s="76" t="str">
        <f t="shared" si="86"/>
        <v>69-SONBHADRA</v>
      </c>
      <c r="C931" s="77">
        <f t="shared" si="88"/>
        <v>4494.2160000000003</v>
      </c>
      <c r="D931" s="77">
        <f>[1]T6_FG_PS!F78+[1]T6_FG_PS!K78+[1]T6A_FG_UPS!F78+[1]T6A_FG_UPS!K78</f>
        <v>2713.1549999999997</v>
      </c>
      <c r="E931" s="88">
        <f t="shared" si="87"/>
        <v>0.60369928815170426</v>
      </c>
    </row>
    <row r="932" spans="1:8" ht="15.75" customHeight="1" x14ac:dyDescent="0.2">
      <c r="A932" s="53">
        <f t="shared" si="86"/>
        <v>70</v>
      </c>
      <c r="B932" s="76" t="str">
        <f t="shared" si="86"/>
        <v>70-SULTANPUR</v>
      </c>
      <c r="C932" s="77">
        <f t="shared" si="88"/>
        <v>4511.6440000000002</v>
      </c>
      <c r="D932" s="77">
        <f>[1]T6_FG_PS!F79+[1]T6_FG_PS!K79+[1]T6A_FG_UPS!F79+[1]T6A_FG_UPS!K79</f>
        <v>2913.5059999999999</v>
      </c>
      <c r="E932" s="88">
        <f t="shared" si="87"/>
        <v>0.64577479960741579</v>
      </c>
    </row>
    <row r="933" spans="1:8" ht="15.75" customHeight="1" x14ac:dyDescent="0.2">
      <c r="A933" s="53">
        <f t="shared" si="86"/>
        <v>71</v>
      </c>
      <c r="B933" s="76" t="str">
        <f t="shared" si="86"/>
        <v>71-UNNAO</v>
      </c>
      <c r="C933" s="77">
        <f t="shared" si="88"/>
        <v>4829.6819999999998</v>
      </c>
      <c r="D933" s="77">
        <f>[1]T6_FG_PS!F80+[1]T6_FG_PS!K80+[1]T6A_FG_UPS!F80+[1]T6A_FG_UPS!K80</f>
        <v>2929.11</v>
      </c>
      <c r="E933" s="88">
        <f t="shared" si="87"/>
        <v>0.60648092358875805</v>
      </c>
    </row>
    <row r="934" spans="1:8" ht="15.75" customHeight="1" x14ac:dyDescent="0.2">
      <c r="A934" s="53">
        <f t="shared" si="86"/>
        <v>72</v>
      </c>
      <c r="B934" s="76" t="str">
        <f t="shared" si="86"/>
        <v>72-VARANASI</v>
      </c>
      <c r="C934" s="77">
        <f t="shared" si="88"/>
        <v>5124.2810000000009</v>
      </c>
      <c r="D934" s="77">
        <f>[1]T6_FG_PS!F81+[1]T6_FG_PS!K81+[1]T6A_FG_UPS!F81+[1]T6A_FG_UPS!K81</f>
        <v>3071.2380000000003</v>
      </c>
      <c r="E934" s="88">
        <f>D934/C934</f>
        <v>0.59935003564402489</v>
      </c>
    </row>
    <row r="935" spans="1:8" ht="15.75" customHeight="1" x14ac:dyDescent="0.2">
      <c r="A935" s="53">
        <f t="shared" si="86"/>
        <v>73</v>
      </c>
      <c r="B935" s="76" t="str">
        <f t="shared" si="86"/>
        <v>73-SAMBHAL</v>
      </c>
      <c r="C935" s="77">
        <f t="shared" si="88"/>
        <v>4184.5740000000005</v>
      </c>
      <c r="D935" s="77">
        <f>[1]T6_FG_PS!F82+[1]T6_FG_PS!K82+[1]T6A_FG_UPS!F82+[1]T6A_FG_UPS!K82</f>
        <v>2292.4160000000002</v>
      </c>
      <c r="E935" s="88">
        <f>D935/C935</f>
        <v>0.54782541783225724</v>
      </c>
    </row>
    <row r="936" spans="1:8" ht="15.75" customHeight="1" x14ac:dyDescent="0.2">
      <c r="A936" s="53">
        <f t="shared" si="86"/>
        <v>74</v>
      </c>
      <c r="B936" s="76" t="str">
        <f t="shared" si="86"/>
        <v>74-HAPUR</v>
      </c>
      <c r="C936" s="77">
        <f t="shared" si="88"/>
        <v>1679.6129999999998</v>
      </c>
      <c r="D936" s="77">
        <f>[1]T6_FG_PS!F83+[1]T6_FG_PS!K83+[1]T6A_FG_UPS!F83+[1]T6A_FG_UPS!K83</f>
        <v>833.91699999999992</v>
      </c>
      <c r="E936" s="88">
        <f>D936/C936</f>
        <v>0.49649353749941205</v>
      </c>
    </row>
    <row r="937" spans="1:8" ht="15.75" customHeight="1" x14ac:dyDescent="0.2">
      <c r="A937" s="53">
        <f t="shared" si="86"/>
        <v>75</v>
      </c>
      <c r="B937" s="76" t="str">
        <f t="shared" si="86"/>
        <v>75-SHAMLI</v>
      </c>
      <c r="C937" s="77">
        <f t="shared" si="88"/>
        <v>1266.8500000000001</v>
      </c>
      <c r="D937" s="77">
        <f>[1]T6_FG_PS!F84+[1]T6_FG_PS!K84+[1]T6A_FG_UPS!F84+[1]T6A_FG_UPS!K84</f>
        <v>1061.6499999999999</v>
      </c>
      <c r="E937" s="88">
        <f>D937/C937</f>
        <v>0.83802344397521389</v>
      </c>
    </row>
    <row r="938" spans="1:8" ht="15.75" customHeight="1" x14ac:dyDescent="0.2">
      <c r="A938" s="89"/>
      <c r="B938" s="90" t="str">
        <f>B114</f>
        <v>TOTAL</v>
      </c>
      <c r="C938" s="91">
        <f>SUM(C863:C937)</f>
        <v>300346.86999999988</v>
      </c>
      <c r="D938" s="91">
        <f>SUM(D863:D937)</f>
        <v>195280.40899999993</v>
      </c>
      <c r="E938" s="92">
        <f>D938/C938</f>
        <v>0.65018293348620548</v>
      </c>
    </row>
    <row r="940" spans="1:8" ht="15.75" customHeight="1" x14ac:dyDescent="0.2">
      <c r="A940" s="93" t="s">
        <v>103</v>
      </c>
      <c r="B940" s="94"/>
      <c r="C940" s="94"/>
      <c r="D940" s="94"/>
      <c r="E940" s="94"/>
      <c r="F940" s="94"/>
      <c r="G940" s="94"/>
      <c r="H940" s="94"/>
    </row>
    <row r="941" spans="1:8" ht="15.75" customHeight="1" x14ac:dyDescent="0.2">
      <c r="A941" s="94"/>
      <c r="B941" s="94"/>
      <c r="C941" s="94"/>
      <c r="D941" s="94"/>
      <c r="E941" s="94"/>
      <c r="G941" s="95"/>
      <c r="H941" s="96" t="s">
        <v>104</v>
      </c>
    </row>
    <row r="942" spans="1:8" s="84" customFormat="1" ht="55.5" customHeight="1" x14ac:dyDescent="0.2">
      <c r="A942" s="97" t="s">
        <v>78</v>
      </c>
      <c r="B942" s="97" t="s">
        <v>84</v>
      </c>
      <c r="C942" s="97" t="s">
        <v>105</v>
      </c>
      <c r="D942" s="97" t="s">
        <v>106</v>
      </c>
      <c r="E942" s="97" t="s">
        <v>107</v>
      </c>
      <c r="F942" s="97" t="s">
        <v>108</v>
      </c>
      <c r="G942" s="97" t="s">
        <v>109</v>
      </c>
      <c r="H942" s="97" t="s">
        <v>110</v>
      </c>
    </row>
    <row r="943" spans="1:8" ht="15.75" customHeight="1" x14ac:dyDescent="0.2">
      <c r="A943" s="98">
        <v>1</v>
      </c>
      <c r="B943" s="99">
        <v>2</v>
      </c>
      <c r="C943" s="98">
        <v>3</v>
      </c>
      <c r="D943" s="99">
        <v>4</v>
      </c>
      <c r="E943" s="98">
        <v>5</v>
      </c>
      <c r="F943" s="99">
        <v>6</v>
      </c>
      <c r="G943" s="98">
        <v>7</v>
      </c>
      <c r="H943" s="99">
        <v>8</v>
      </c>
    </row>
    <row r="944" spans="1:8" ht="15.75" customHeight="1" x14ac:dyDescent="0.2">
      <c r="A944" s="100">
        <f t="shared" ref="A944:B959" si="89">A39</f>
        <v>1</v>
      </c>
      <c r="B944" s="101" t="str">
        <f t="shared" si="89"/>
        <v>01-AGRA</v>
      </c>
      <c r="C944" s="102">
        <f>[1]T6B_Pay_FG_FCI!E11</f>
        <v>117.24</v>
      </c>
      <c r="D944" s="103">
        <f>[1]T6B_Pay_FG_FCI!G11+[1]T6B_Pay_FG_FCI!J11</f>
        <v>51.694010000000006</v>
      </c>
      <c r="E944" s="103">
        <f>[1]T6B_Pay_FG_FCI!I11+[1]T6B_Pay_FG_FCI!K11</f>
        <v>49.68</v>
      </c>
      <c r="F944" s="104">
        <f>D944-E944</f>
        <v>2.0140100000000061</v>
      </c>
      <c r="G944" s="104">
        <f>C944-E944</f>
        <v>67.56</v>
      </c>
      <c r="H944" s="105">
        <f>E944/D944</f>
        <v>0.96103978004414814</v>
      </c>
    </row>
    <row r="945" spans="1:8" ht="15.75" customHeight="1" x14ac:dyDescent="0.2">
      <c r="A945" s="100">
        <f t="shared" si="89"/>
        <v>2</v>
      </c>
      <c r="B945" s="101" t="str">
        <f t="shared" si="89"/>
        <v>02-ALIGARH</v>
      </c>
      <c r="C945" s="102">
        <f>[1]T6B_Pay_FG_FCI!E12</f>
        <v>103.79</v>
      </c>
      <c r="D945" s="103">
        <f>[1]T6B_Pay_FG_FCI!G12+[1]T6B_Pay_FG_FCI!J12</f>
        <v>57.858260000000001</v>
      </c>
      <c r="E945" s="103">
        <f>[1]T6B_Pay_FG_FCI!I12+[1]T6B_Pay_FG_FCI!K12</f>
        <v>55.690000000000005</v>
      </c>
      <c r="F945" s="104">
        <f t="shared" ref="F945:F1008" si="90">D945-E945</f>
        <v>2.1682599999999965</v>
      </c>
      <c r="G945" s="104">
        <f t="shared" ref="G945:G1008" si="91">C945-E945</f>
        <v>48.1</v>
      </c>
      <c r="H945" s="105">
        <f t="shared" ref="H945:H1008" si="92">E945/D945</f>
        <v>0.96252462483316992</v>
      </c>
    </row>
    <row r="946" spans="1:8" ht="15.75" customHeight="1" x14ac:dyDescent="0.2">
      <c r="A946" s="100">
        <f t="shared" si="89"/>
        <v>3</v>
      </c>
      <c r="B946" s="101" t="str">
        <f t="shared" si="89"/>
        <v>03-ALLAHABAD</v>
      </c>
      <c r="C946" s="102">
        <f>[1]T6B_Pay_FG_FCI!E13</f>
        <v>202.24</v>
      </c>
      <c r="D946" s="103">
        <f>[1]T6B_Pay_FG_FCI!G13+[1]T6B_Pay_FG_FCI!J13</f>
        <v>167.64926</v>
      </c>
      <c r="E946" s="103">
        <f>[1]T6B_Pay_FG_FCI!I13+[1]T6B_Pay_FG_FCI!K13</f>
        <v>167.57</v>
      </c>
      <c r="F946" s="104">
        <f t="shared" si="90"/>
        <v>7.9260000000004993E-2</v>
      </c>
      <c r="G946" s="104">
        <f t="shared" si="91"/>
        <v>34.670000000000016</v>
      </c>
      <c r="H946" s="105">
        <f t="shared" si="92"/>
        <v>0.99952722726005472</v>
      </c>
    </row>
    <row r="947" spans="1:8" ht="15.75" customHeight="1" x14ac:dyDescent="0.2">
      <c r="A947" s="100">
        <f t="shared" si="89"/>
        <v>4</v>
      </c>
      <c r="B947" s="101" t="str">
        <f t="shared" si="89"/>
        <v>04-AMBEDKAR NAGAR</v>
      </c>
      <c r="C947" s="102">
        <f>[1]T6B_Pay_FG_FCI!E14</f>
        <v>89.71</v>
      </c>
      <c r="D947" s="103">
        <f>[1]T6B_Pay_FG_FCI!G14+[1]T6B_Pay_FG_FCI!J14</f>
        <v>47.691590000000005</v>
      </c>
      <c r="E947" s="103">
        <f>[1]T6B_Pay_FG_FCI!I14+[1]T6B_Pay_FG_FCI!K14</f>
        <v>47.510000000000005</v>
      </c>
      <c r="F947" s="104">
        <f t="shared" si="90"/>
        <v>0.18158999999999992</v>
      </c>
      <c r="G947" s="104">
        <f t="shared" si="91"/>
        <v>42.199999999999989</v>
      </c>
      <c r="H947" s="105">
        <f t="shared" si="92"/>
        <v>0.99619241044385398</v>
      </c>
    </row>
    <row r="948" spans="1:8" ht="15.75" customHeight="1" x14ac:dyDescent="0.2">
      <c r="A948" s="100">
        <f t="shared" si="89"/>
        <v>5</v>
      </c>
      <c r="B948" s="101" t="str">
        <f t="shared" si="89"/>
        <v>05-AURAIYA</v>
      </c>
      <c r="C948" s="102">
        <f>[1]T6B_Pay_FG_FCI!E15</f>
        <v>65.599999999999994</v>
      </c>
      <c r="D948" s="103">
        <f>[1]T6B_Pay_FG_FCI!G15+[1]T6B_Pay_FG_FCI!J15</f>
        <v>33.165349999999997</v>
      </c>
      <c r="E948" s="103">
        <f>[1]T6B_Pay_FG_FCI!I15+[1]T6B_Pay_FG_FCI!K15</f>
        <v>33.159999999999997</v>
      </c>
      <c r="F948" s="104">
        <f t="shared" si="90"/>
        <v>5.3499999999999659E-3</v>
      </c>
      <c r="G948" s="104">
        <f t="shared" si="91"/>
        <v>32.44</v>
      </c>
      <c r="H948" s="105">
        <f t="shared" si="92"/>
        <v>0.99983868706345624</v>
      </c>
    </row>
    <row r="949" spans="1:8" ht="15.75" customHeight="1" x14ac:dyDescent="0.2">
      <c r="A949" s="100">
        <f t="shared" si="89"/>
        <v>6</v>
      </c>
      <c r="B949" s="101" t="str">
        <f t="shared" si="89"/>
        <v>06-AZAMGARH</v>
      </c>
      <c r="C949" s="102">
        <f>[1]T6B_Pay_FG_FCI!E16</f>
        <v>179.09</v>
      </c>
      <c r="D949" s="103">
        <f>[1]T6B_Pay_FG_FCI!G16+[1]T6B_Pay_FG_FCI!J16</f>
        <v>82.590170000000001</v>
      </c>
      <c r="E949" s="103">
        <f>[1]T6B_Pay_FG_FCI!I16+[1]T6B_Pay_FG_FCI!K16</f>
        <v>81.89</v>
      </c>
      <c r="F949" s="104">
        <f t="shared" si="90"/>
        <v>0.70016999999999996</v>
      </c>
      <c r="G949" s="104">
        <f t="shared" si="91"/>
        <v>97.2</v>
      </c>
      <c r="H949" s="105">
        <f t="shared" si="92"/>
        <v>0.99152235671630173</v>
      </c>
    </row>
    <row r="950" spans="1:8" ht="15.75" customHeight="1" x14ac:dyDescent="0.2">
      <c r="A950" s="100">
        <f t="shared" si="89"/>
        <v>7</v>
      </c>
      <c r="B950" s="101" t="str">
        <f t="shared" si="89"/>
        <v>07-BADAUN</v>
      </c>
      <c r="C950" s="102">
        <f>[1]T6B_Pay_FG_FCI!E17</f>
        <v>130.83000000000001</v>
      </c>
      <c r="D950" s="103">
        <f>[1]T6B_Pay_FG_FCI!G17+[1]T6B_Pay_FG_FCI!J17</f>
        <v>118.03354</v>
      </c>
      <c r="E950" s="103">
        <f>[1]T6B_Pay_FG_FCI!I17+[1]T6B_Pay_FG_FCI!K17</f>
        <v>63.7</v>
      </c>
      <c r="F950" s="104">
        <f t="shared" si="90"/>
        <v>54.333539999999999</v>
      </c>
      <c r="G950" s="104">
        <f t="shared" si="91"/>
        <v>67.13000000000001</v>
      </c>
      <c r="H950" s="105">
        <f t="shared" si="92"/>
        <v>0.53967711211575964</v>
      </c>
    </row>
    <row r="951" spans="1:8" ht="15.75" customHeight="1" x14ac:dyDescent="0.2">
      <c r="A951" s="100">
        <f t="shared" si="89"/>
        <v>8</v>
      </c>
      <c r="B951" s="101" t="str">
        <f t="shared" si="89"/>
        <v>08-BAGHPAT</v>
      </c>
      <c r="C951" s="102">
        <f>[1]T6B_Pay_FG_FCI!E18</f>
        <v>43.04</v>
      </c>
      <c r="D951" s="103">
        <f>[1]T6B_Pay_FG_FCI!G18+[1]T6B_Pay_FG_FCI!J18</f>
        <v>21.636399999999998</v>
      </c>
      <c r="E951" s="103">
        <f>[1]T6B_Pay_FG_FCI!I18+[1]T6B_Pay_FG_FCI!K18</f>
        <v>21.25</v>
      </c>
      <c r="F951" s="104">
        <f t="shared" si="90"/>
        <v>0.3863999999999983</v>
      </c>
      <c r="G951" s="104">
        <f t="shared" si="91"/>
        <v>21.79</v>
      </c>
      <c r="H951" s="105">
        <f t="shared" si="92"/>
        <v>0.98214120648536729</v>
      </c>
    </row>
    <row r="952" spans="1:8" ht="15.75" customHeight="1" x14ac:dyDescent="0.2">
      <c r="A952" s="100">
        <f t="shared" si="89"/>
        <v>9</v>
      </c>
      <c r="B952" s="101" t="str">
        <f t="shared" si="89"/>
        <v>09-BAHRAICH</v>
      </c>
      <c r="C952" s="102">
        <f>[1]T6B_Pay_FG_FCI!E19</f>
        <v>199.74</v>
      </c>
      <c r="D952" s="103">
        <f>[1]T6B_Pay_FG_FCI!G19+[1]T6B_Pay_FG_FCI!J19</f>
        <v>176.44215</v>
      </c>
      <c r="E952" s="103">
        <f>[1]T6B_Pay_FG_FCI!I19+[1]T6B_Pay_FG_FCI!K19</f>
        <v>92.84</v>
      </c>
      <c r="F952" s="104">
        <f t="shared" si="90"/>
        <v>83.602149999999995</v>
      </c>
      <c r="G952" s="104">
        <f t="shared" si="91"/>
        <v>106.9</v>
      </c>
      <c r="H952" s="105">
        <f t="shared" si="92"/>
        <v>0.52617812693848953</v>
      </c>
    </row>
    <row r="953" spans="1:8" ht="15.75" customHeight="1" x14ac:dyDescent="0.2">
      <c r="A953" s="100">
        <f t="shared" si="89"/>
        <v>10</v>
      </c>
      <c r="B953" s="101" t="str">
        <f t="shared" si="89"/>
        <v>10-BALLIA</v>
      </c>
      <c r="C953" s="102">
        <f>[1]T6B_Pay_FG_FCI!E20</f>
        <v>131.91</v>
      </c>
      <c r="D953" s="103">
        <f>[1]T6B_Pay_FG_FCI!G20+[1]T6B_Pay_FG_FCI!J20</f>
        <v>64.959999999999994</v>
      </c>
      <c r="E953" s="103">
        <f>[1]T6B_Pay_FG_FCI!I20+[1]T6B_Pay_FG_FCI!K20</f>
        <v>64.959999999999994</v>
      </c>
      <c r="F953" s="104">
        <f t="shared" si="90"/>
        <v>0</v>
      </c>
      <c r="G953" s="104">
        <f t="shared" si="91"/>
        <v>66.95</v>
      </c>
      <c r="H953" s="105">
        <f t="shared" si="92"/>
        <v>1</v>
      </c>
    </row>
    <row r="954" spans="1:8" ht="15.75" customHeight="1" x14ac:dyDescent="0.2">
      <c r="A954" s="100">
        <f t="shared" si="89"/>
        <v>11</v>
      </c>
      <c r="B954" s="101" t="str">
        <f t="shared" si="89"/>
        <v>11-BALRAMPUR</v>
      </c>
      <c r="C954" s="102">
        <f>[1]T6B_Pay_FG_FCI!E21</f>
        <v>119.38</v>
      </c>
      <c r="D954" s="103">
        <f>[1]T6B_Pay_FG_FCI!G21+[1]T6B_Pay_FG_FCI!J21</f>
        <v>34.87341</v>
      </c>
      <c r="E954" s="103">
        <f>[1]T6B_Pay_FG_FCI!I21+[1]T6B_Pay_FG_FCI!K21</f>
        <v>34.87341</v>
      </c>
      <c r="F954" s="104">
        <f t="shared" si="90"/>
        <v>0</v>
      </c>
      <c r="G954" s="104">
        <f t="shared" si="91"/>
        <v>84.506589999999989</v>
      </c>
      <c r="H954" s="105">
        <f t="shared" si="92"/>
        <v>1</v>
      </c>
    </row>
    <row r="955" spans="1:8" ht="15.75" customHeight="1" x14ac:dyDescent="0.2">
      <c r="A955" s="100">
        <f t="shared" si="89"/>
        <v>12</v>
      </c>
      <c r="B955" s="101" t="str">
        <f t="shared" si="89"/>
        <v>12-BANDA</v>
      </c>
      <c r="C955" s="102">
        <f>[1]T6B_Pay_FG_FCI!E22</f>
        <v>109.88</v>
      </c>
      <c r="D955" s="103">
        <f>[1]T6B_Pay_FG_FCI!G22+[1]T6B_Pay_FG_FCI!J22</f>
        <v>55.050080000000001</v>
      </c>
      <c r="E955" s="103">
        <f>[1]T6B_Pay_FG_FCI!I22+[1]T6B_Pay_FG_FCI!K22</f>
        <v>54.58</v>
      </c>
      <c r="F955" s="104">
        <f t="shared" si="90"/>
        <v>0.47008000000000294</v>
      </c>
      <c r="G955" s="104">
        <f t="shared" si="91"/>
        <v>55.3</v>
      </c>
      <c r="H955" s="105">
        <f t="shared" si="92"/>
        <v>0.99146086617857776</v>
      </c>
    </row>
    <row r="956" spans="1:8" ht="15.75" customHeight="1" x14ac:dyDescent="0.2">
      <c r="A956" s="100">
        <f t="shared" si="89"/>
        <v>13</v>
      </c>
      <c r="B956" s="101" t="str">
        <f t="shared" si="89"/>
        <v>13-BARABANKI</v>
      </c>
      <c r="C956" s="102">
        <f>[1]T6B_Pay_FG_FCI!E23</f>
        <v>133.9</v>
      </c>
      <c r="D956" s="103">
        <f>[1]T6B_Pay_FG_FCI!G23+[1]T6B_Pay_FG_FCI!J23</f>
        <v>121.36217000000001</v>
      </c>
      <c r="E956" s="103">
        <f>[1]T6B_Pay_FG_FCI!I23+[1]T6B_Pay_FG_FCI!K23</f>
        <v>24.0291</v>
      </c>
      <c r="F956" s="104">
        <f t="shared" si="90"/>
        <v>97.333070000000006</v>
      </c>
      <c r="G956" s="104">
        <f t="shared" si="91"/>
        <v>109.87090000000001</v>
      </c>
      <c r="H956" s="105">
        <f t="shared" si="92"/>
        <v>0.19799497652357401</v>
      </c>
    </row>
    <row r="957" spans="1:8" ht="15.75" customHeight="1" x14ac:dyDescent="0.2">
      <c r="A957" s="100">
        <f t="shared" si="89"/>
        <v>14</v>
      </c>
      <c r="B957" s="101" t="str">
        <f t="shared" si="89"/>
        <v>14-BAREILY</v>
      </c>
      <c r="C957" s="102">
        <f>[1]T6B_Pay_FG_FCI!E24</f>
        <v>146.68</v>
      </c>
      <c r="D957" s="103">
        <f>[1]T6B_Pay_FG_FCI!G24+[1]T6B_Pay_FG_FCI!J24</f>
        <v>86.054730000000006</v>
      </c>
      <c r="E957" s="103">
        <f>[1]T6B_Pay_FG_FCI!I24+[1]T6B_Pay_FG_FCI!K24</f>
        <v>70.487189999999998</v>
      </c>
      <c r="F957" s="104">
        <f t="shared" si="90"/>
        <v>15.567540000000008</v>
      </c>
      <c r="G957" s="104">
        <f t="shared" si="91"/>
        <v>76.192810000000009</v>
      </c>
      <c r="H957" s="105">
        <f t="shared" si="92"/>
        <v>0.81909721871185925</v>
      </c>
    </row>
    <row r="958" spans="1:8" ht="15.75" customHeight="1" x14ac:dyDescent="0.2">
      <c r="A958" s="100">
        <f t="shared" si="89"/>
        <v>15</v>
      </c>
      <c r="B958" s="101" t="str">
        <f t="shared" si="89"/>
        <v>15-BASTI</v>
      </c>
      <c r="C958" s="102">
        <f>[1]T6B_Pay_FG_FCI!E25</f>
        <v>110.53</v>
      </c>
      <c r="D958" s="103">
        <f>[1]T6B_Pay_FG_FCI!G25+[1]T6B_Pay_FG_FCI!J25</f>
        <v>50.146409999999996</v>
      </c>
      <c r="E958" s="103">
        <f>[1]T6B_Pay_FG_FCI!I25+[1]T6B_Pay_FG_FCI!K25</f>
        <v>49.58</v>
      </c>
      <c r="F958" s="104">
        <f t="shared" si="90"/>
        <v>0.56640999999999764</v>
      </c>
      <c r="G958" s="104">
        <f t="shared" si="91"/>
        <v>60.95</v>
      </c>
      <c r="H958" s="105">
        <f t="shared" si="92"/>
        <v>0.98870487438682053</v>
      </c>
    </row>
    <row r="959" spans="1:8" ht="15.75" customHeight="1" x14ac:dyDescent="0.2">
      <c r="A959" s="100">
        <f t="shared" si="89"/>
        <v>16</v>
      </c>
      <c r="B959" s="101" t="str">
        <f t="shared" si="89"/>
        <v>16-BHADOHI</v>
      </c>
      <c r="C959" s="102">
        <f>[1]T6B_Pay_FG_FCI!E26</f>
        <v>65.760000000000005</v>
      </c>
      <c r="D959" s="103">
        <f>[1]T6B_Pay_FG_FCI!G26+[1]T6B_Pay_FG_FCI!J26</f>
        <v>47.936630000000001</v>
      </c>
      <c r="E959" s="103">
        <f>[1]T6B_Pay_FG_FCI!I26+[1]T6B_Pay_FG_FCI!K26</f>
        <v>28.26</v>
      </c>
      <c r="F959" s="104">
        <f t="shared" si="90"/>
        <v>19.676629999999999</v>
      </c>
      <c r="G959" s="104">
        <f t="shared" si="91"/>
        <v>37.5</v>
      </c>
      <c r="H959" s="105">
        <f t="shared" si="92"/>
        <v>0.58952830017462643</v>
      </c>
    </row>
    <row r="960" spans="1:8" ht="15.75" customHeight="1" x14ac:dyDescent="0.2">
      <c r="A960" s="100">
        <f t="shared" ref="A960:B975" si="93">A55</f>
        <v>17</v>
      </c>
      <c r="B960" s="101" t="str">
        <f t="shared" si="93"/>
        <v>17-BIJNOUR</v>
      </c>
      <c r="C960" s="102">
        <f>[1]T6B_Pay_FG_FCI!E27</f>
        <v>118.93</v>
      </c>
      <c r="D960" s="103">
        <f>[1]T6B_Pay_FG_FCI!G27+[1]T6B_Pay_FG_FCI!J27</f>
        <v>58.810809999999996</v>
      </c>
      <c r="E960" s="103">
        <f>[1]T6B_Pay_FG_FCI!I27+[1]T6B_Pay_FG_FCI!K27</f>
        <v>57.83</v>
      </c>
      <c r="F960" s="104">
        <f t="shared" si="90"/>
        <v>0.98080999999999818</v>
      </c>
      <c r="G960" s="104">
        <f t="shared" si="91"/>
        <v>61.100000000000009</v>
      </c>
      <c r="H960" s="105">
        <f t="shared" si="92"/>
        <v>0.98332262385095537</v>
      </c>
    </row>
    <row r="961" spans="1:8" ht="15.75" customHeight="1" x14ac:dyDescent="0.2">
      <c r="A961" s="100">
        <f t="shared" si="93"/>
        <v>18</v>
      </c>
      <c r="B961" s="101" t="str">
        <f t="shared" si="93"/>
        <v>18-BULANDSHAHAR</v>
      </c>
      <c r="C961" s="102">
        <f>[1]T6B_Pay_FG_FCI!E28</f>
        <v>130.06</v>
      </c>
      <c r="D961" s="103">
        <f>[1]T6B_Pay_FG_FCI!G28+[1]T6B_Pay_FG_FCI!J28</f>
        <v>65.000619999999998</v>
      </c>
      <c r="E961" s="103">
        <f>[1]T6B_Pay_FG_FCI!I28+[1]T6B_Pay_FG_FCI!K28</f>
        <v>60.67183</v>
      </c>
      <c r="F961" s="104">
        <f t="shared" si="90"/>
        <v>4.3287899999999979</v>
      </c>
      <c r="G961" s="104">
        <f t="shared" si="91"/>
        <v>69.388170000000002</v>
      </c>
      <c r="H961" s="105">
        <f t="shared" si="92"/>
        <v>0.93340386599389358</v>
      </c>
    </row>
    <row r="962" spans="1:8" ht="15.75" customHeight="1" x14ac:dyDescent="0.2">
      <c r="A962" s="100">
        <f t="shared" si="93"/>
        <v>19</v>
      </c>
      <c r="B962" s="101" t="str">
        <f t="shared" si="93"/>
        <v>19-CHANDAULI</v>
      </c>
      <c r="C962" s="102">
        <f>[1]T6B_Pay_FG_FCI!E29</f>
        <v>103.77</v>
      </c>
      <c r="D962" s="103">
        <f>[1]T6B_Pay_FG_FCI!G29+[1]T6B_Pay_FG_FCI!J29</f>
        <v>50.624209999999998</v>
      </c>
      <c r="E962" s="103">
        <f>[1]T6B_Pay_FG_FCI!I29+[1]T6B_Pay_FG_FCI!K29</f>
        <v>50.62</v>
      </c>
      <c r="F962" s="104">
        <f t="shared" si="90"/>
        <v>4.2100000000004911E-3</v>
      </c>
      <c r="G962" s="104">
        <f t="shared" si="91"/>
        <v>53.15</v>
      </c>
      <c r="H962" s="105">
        <f t="shared" si="92"/>
        <v>0.99991683820843824</v>
      </c>
    </row>
    <row r="963" spans="1:8" ht="15.75" customHeight="1" x14ac:dyDescent="0.2">
      <c r="A963" s="100">
        <f t="shared" si="93"/>
        <v>20</v>
      </c>
      <c r="B963" s="101" t="str">
        <f t="shared" si="93"/>
        <v>20-CHITRAKOOT</v>
      </c>
      <c r="C963" s="102">
        <f>[1]T6B_Pay_FG_FCI!E30</f>
        <v>75.02</v>
      </c>
      <c r="D963" s="103">
        <f>[1]T6B_Pay_FG_FCI!G30+[1]T6B_Pay_FG_FCI!J30</f>
        <v>42.342599999999997</v>
      </c>
      <c r="E963" s="103">
        <f>[1]T6B_Pay_FG_FCI!I30+[1]T6B_Pay_FG_FCI!K30</f>
        <v>30.405390000000001</v>
      </c>
      <c r="F963" s="104">
        <f t="shared" si="90"/>
        <v>11.937209999999997</v>
      </c>
      <c r="G963" s="104">
        <f t="shared" si="91"/>
        <v>44.614609999999999</v>
      </c>
      <c r="H963" s="105">
        <f t="shared" si="92"/>
        <v>0.71808037295773053</v>
      </c>
    </row>
    <row r="964" spans="1:8" ht="15.75" customHeight="1" x14ac:dyDescent="0.2">
      <c r="A964" s="100">
        <f t="shared" si="93"/>
        <v>21</v>
      </c>
      <c r="B964" s="101" t="str">
        <f t="shared" si="93"/>
        <v>21-AMETHI</v>
      </c>
      <c r="C964" s="102">
        <f>[1]T6B_Pay_FG_FCI!E31</f>
        <v>75.180000000000007</v>
      </c>
      <c r="D964" s="103">
        <f>[1]T6B_Pay_FG_FCI!G31+[1]T6B_Pay_FG_FCI!J31</f>
        <v>33.251860000000001</v>
      </c>
      <c r="E964" s="103">
        <f>[1]T6B_Pay_FG_FCI!I31+[1]T6B_Pay_FG_FCI!K31</f>
        <v>33.25</v>
      </c>
      <c r="F964" s="104">
        <f t="shared" si="90"/>
        <v>1.8600000000006389E-3</v>
      </c>
      <c r="G964" s="104">
        <f t="shared" si="91"/>
        <v>41.930000000000007</v>
      </c>
      <c r="H964" s="105">
        <f t="shared" si="92"/>
        <v>0.99994406327946761</v>
      </c>
    </row>
    <row r="965" spans="1:8" ht="15.75" customHeight="1" x14ac:dyDescent="0.2">
      <c r="A965" s="100">
        <f t="shared" si="93"/>
        <v>22</v>
      </c>
      <c r="B965" s="101" t="str">
        <f t="shared" si="93"/>
        <v>22-DEORIA</v>
      </c>
      <c r="C965" s="102">
        <f>[1]T6B_Pay_FG_FCI!E32</f>
        <v>135.05000000000001</v>
      </c>
      <c r="D965" s="103">
        <f>[1]T6B_Pay_FG_FCI!G32+[1]T6B_Pay_FG_FCI!J32</f>
        <v>55.263150000000003</v>
      </c>
      <c r="E965" s="103">
        <f>[1]T6B_Pay_FG_FCI!I32+[1]T6B_Pay_FG_FCI!K32</f>
        <v>54.35</v>
      </c>
      <c r="F965" s="104">
        <f t="shared" si="90"/>
        <v>0.91315000000000168</v>
      </c>
      <c r="G965" s="104">
        <f t="shared" si="91"/>
        <v>80.700000000000017</v>
      </c>
      <c r="H965" s="105">
        <f t="shared" si="92"/>
        <v>0.98347633097280918</v>
      </c>
    </row>
    <row r="966" spans="1:8" ht="15.75" customHeight="1" x14ac:dyDescent="0.2">
      <c r="A966" s="100">
        <f t="shared" si="93"/>
        <v>23</v>
      </c>
      <c r="B966" s="101" t="str">
        <f t="shared" si="93"/>
        <v>23-ETAH</v>
      </c>
      <c r="C966" s="102">
        <f>[1]T6B_Pay_FG_FCI!E33</f>
        <v>77.400000000000006</v>
      </c>
      <c r="D966" s="103">
        <f>[1]T6B_Pay_FG_FCI!G33+[1]T6B_Pay_FG_FCI!J33</f>
        <v>50.569270000000003</v>
      </c>
      <c r="E966" s="103">
        <f>[1]T6B_Pay_FG_FCI!I33+[1]T6B_Pay_FG_FCI!K33</f>
        <v>37.96</v>
      </c>
      <c r="F966" s="104">
        <f t="shared" si="90"/>
        <v>12.609270000000002</v>
      </c>
      <c r="G966" s="104">
        <f t="shared" si="91"/>
        <v>39.440000000000005</v>
      </c>
      <c r="H966" s="105">
        <f t="shared" si="92"/>
        <v>0.75065350953256782</v>
      </c>
    </row>
    <row r="967" spans="1:8" ht="15.75" customHeight="1" x14ac:dyDescent="0.2">
      <c r="A967" s="100">
        <f t="shared" si="93"/>
        <v>24</v>
      </c>
      <c r="B967" s="101" t="str">
        <f t="shared" si="93"/>
        <v>24-FAIZABAD</v>
      </c>
      <c r="C967" s="102">
        <f>[1]T6B_Pay_FG_FCI!E34</f>
        <v>104.52</v>
      </c>
      <c r="D967" s="103">
        <f>[1]T6B_Pay_FG_FCI!G34+[1]T6B_Pay_FG_FCI!J34</f>
        <v>50.473170000000003</v>
      </c>
      <c r="E967" s="103">
        <f>[1]T6B_Pay_FG_FCI!I34+[1]T6B_Pay_FG_FCI!K34</f>
        <v>50.47</v>
      </c>
      <c r="F967" s="104">
        <f t="shared" si="90"/>
        <v>3.170000000004336E-3</v>
      </c>
      <c r="G967" s="104">
        <f t="shared" si="91"/>
        <v>54.05</v>
      </c>
      <c r="H967" s="105">
        <f t="shared" si="92"/>
        <v>0.99993719435494133</v>
      </c>
    </row>
    <row r="968" spans="1:8" ht="15.75" customHeight="1" x14ac:dyDescent="0.2">
      <c r="A968" s="100">
        <f t="shared" si="93"/>
        <v>25</v>
      </c>
      <c r="B968" s="101" t="str">
        <f t="shared" si="93"/>
        <v>25-FARRUKHABAD</v>
      </c>
      <c r="C968" s="102">
        <f>[1]T6B_Pay_FG_FCI!E35</f>
        <v>89.97</v>
      </c>
      <c r="D968" s="103">
        <f>[1]T6B_Pay_FG_FCI!G35+[1]T6B_Pay_FG_FCI!J35</f>
        <v>83.473129999999998</v>
      </c>
      <c r="E968" s="103">
        <f>[1]T6B_Pay_FG_FCI!I35+[1]T6B_Pay_FG_FCI!K35</f>
        <v>47.1</v>
      </c>
      <c r="F968" s="104">
        <f t="shared" si="90"/>
        <v>36.373129999999996</v>
      </c>
      <c r="G968" s="104">
        <f t="shared" si="91"/>
        <v>42.87</v>
      </c>
      <c r="H968" s="105">
        <f t="shared" si="92"/>
        <v>0.56425343101426773</v>
      </c>
    </row>
    <row r="969" spans="1:8" ht="15.75" customHeight="1" x14ac:dyDescent="0.2">
      <c r="A969" s="100">
        <f t="shared" si="93"/>
        <v>26</v>
      </c>
      <c r="B969" s="101" t="str">
        <f t="shared" si="93"/>
        <v>26-FATEHPUR</v>
      </c>
      <c r="C969" s="102">
        <f>[1]T6B_Pay_FG_FCI!E36</f>
        <v>128.94</v>
      </c>
      <c r="D969" s="103">
        <f>[1]T6B_Pay_FG_FCI!G36+[1]T6B_Pay_FG_FCI!J36</f>
        <v>55.026679999999999</v>
      </c>
      <c r="E969" s="103">
        <f>[1]T6B_Pay_FG_FCI!I36+[1]T6B_Pay_FG_FCI!K36</f>
        <v>55.026679999999999</v>
      </c>
      <c r="F969" s="104">
        <f t="shared" si="90"/>
        <v>0</v>
      </c>
      <c r="G969" s="104">
        <f t="shared" si="91"/>
        <v>73.913319999999999</v>
      </c>
      <c r="H969" s="105">
        <f t="shared" si="92"/>
        <v>1</v>
      </c>
    </row>
    <row r="970" spans="1:8" ht="15.75" customHeight="1" x14ac:dyDescent="0.2">
      <c r="A970" s="100">
        <f t="shared" si="93"/>
        <v>27</v>
      </c>
      <c r="B970" s="101" t="str">
        <f t="shared" si="93"/>
        <v>27-FIROZABAD</v>
      </c>
      <c r="C970" s="102">
        <f>[1]T6B_Pay_FG_FCI!E37</f>
        <v>79.72</v>
      </c>
      <c r="D970" s="103">
        <f>[1]T6B_Pay_FG_FCI!G37+[1]T6B_Pay_FG_FCI!J37</f>
        <v>35.295380000000002</v>
      </c>
      <c r="E970" s="103">
        <f>[1]T6B_Pay_FG_FCI!I37+[1]T6B_Pay_FG_FCI!K37</f>
        <v>34.65</v>
      </c>
      <c r="F970" s="104">
        <f t="shared" si="90"/>
        <v>0.64538000000000295</v>
      </c>
      <c r="G970" s="104">
        <f t="shared" si="91"/>
        <v>45.07</v>
      </c>
      <c r="H970" s="105">
        <f t="shared" si="92"/>
        <v>0.9817148873308631</v>
      </c>
    </row>
    <row r="971" spans="1:8" ht="15.75" customHeight="1" x14ac:dyDescent="0.2">
      <c r="A971" s="100">
        <f t="shared" si="93"/>
        <v>28</v>
      </c>
      <c r="B971" s="101" t="str">
        <f t="shared" si="93"/>
        <v>28-G.B. NAGAR</v>
      </c>
      <c r="C971" s="102">
        <f>[1]T6B_Pay_FG_FCI!E38</f>
        <v>44.93</v>
      </c>
      <c r="D971" s="103">
        <f>[1]T6B_Pay_FG_FCI!G38+[1]T6B_Pay_FG_FCI!J38</f>
        <v>22.327660000000002</v>
      </c>
      <c r="E971" s="103">
        <f>[1]T6B_Pay_FG_FCI!I38+[1]T6B_Pay_FG_FCI!K38</f>
        <v>21.08</v>
      </c>
      <c r="F971" s="104">
        <f t="shared" si="90"/>
        <v>1.2476600000000033</v>
      </c>
      <c r="G971" s="104">
        <f t="shared" si="91"/>
        <v>23.85</v>
      </c>
      <c r="H971" s="105">
        <f t="shared" si="92"/>
        <v>0.94412043178729865</v>
      </c>
    </row>
    <row r="972" spans="1:8" ht="15.75" customHeight="1" x14ac:dyDescent="0.2">
      <c r="A972" s="100">
        <f t="shared" si="93"/>
        <v>29</v>
      </c>
      <c r="B972" s="101" t="str">
        <f t="shared" si="93"/>
        <v>29-GHAZIPUR</v>
      </c>
      <c r="C972" s="102">
        <f>[1]T6B_Pay_FG_FCI!E39</f>
        <v>147.08000000000001</v>
      </c>
      <c r="D972" s="103">
        <f>[1]T6B_Pay_FG_FCI!G39+[1]T6B_Pay_FG_FCI!J39</f>
        <v>138.47603000000001</v>
      </c>
      <c r="E972" s="103">
        <f>[1]T6B_Pay_FG_FCI!I39+[1]T6B_Pay_FG_FCI!K39</f>
        <v>0</v>
      </c>
      <c r="F972" s="104">
        <f t="shared" si="90"/>
        <v>138.47603000000001</v>
      </c>
      <c r="G972" s="104">
        <f t="shared" si="91"/>
        <v>147.08000000000001</v>
      </c>
      <c r="H972" s="105">
        <f t="shared" si="92"/>
        <v>0</v>
      </c>
    </row>
    <row r="973" spans="1:8" ht="15.75" customHeight="1" x14ac:dyDescent="0.2">
      <c r="A973" s="100">
        <f t="shared" si="93"/>
        <v>30</v>
      </c>
      <c r="B973" s="101" t="str">
        <f t="shared" si="93"/>
        <v>30-GHAZIYABAD</v>
      </c>
      <c r="C973" s="102">
        <f>[1]T6B_Pay_FG_FCI!E40</f>
        <v>45.73</v>
      </c>
      <c r="D973" s="103">
        <f>[1]T6B_Pay_FG_FCI!G40+[1]T6B_Pay_FG_FCI!J40</f>
        <v>21.858139999999999</v>
      </c>
      <c r="E973" s="103">
        <f>[1]T6B_Pay_FG_FCI!I40+[1]T6B_Pay_FG_FCI!K40</f>
        <v>21.45</v>
      </c>
      <c r="F973" s="104">
        <f t="shared" si="90"/>
        <v>0.4081399999999995</v>
      </c>
      <c r="G973" s="104">
        <f t="shared" si="91"/>
        <v>24.279999999999998</v>
      </c>
      <c r="H973" s="105">
        <f t="shared" si="92"/>
        <v>0.98132777994833964</v>
      </c>
    </row>
    <row r="974" spans="1:8" ht="15.75" customHeight="1" x14ac:dyDescent="0.2">
      <c r="A974" s="100">
        <f t="shared" si="93"/>
        <v>31</v>
      </c>
      <c r="B974" s="101" t="str">
        <f t="shared" si="93"/>
        <v>31-GONDA</v>
      </c>
      <c r="C974" s="102">
        <f>[1]T6B_Pay_FG_FCI!E41</f>
        <v>161.54</v>
      </c>
      <c r="D974" s="103">
        <f>[1]T6B_Pay_FG_FCI!G41+[1]T6B_Pay_FG_FCI!J41</f>
        <v>75.600840000000005</v>
      </c>
      <c r="E974" s="103">
        <f>[1]T6B_Pay_FG_FCI!I41+[1]T6B_Pay_FG_FCI!K41</f>
        <v>70.930000000000007</v>
      </c>
      <c r="F974" s="104">
        <f t="shared" si="90"/>
        <v>4.6708399999999983</v>
      </c>
      <c r="G974" s="104">
        <f t="shared" si="91"/>
        <v>90.609999999999985</v>
      </c>
      <c r="H974" s="105">
        <f t="shared" si="92"/>
        <v>0.93821708859319553</v>
      </c>
    </row>
    <row r="975" spans="1:8" ht="15.75" customHeight="1" x14ac:dyDescent="0.2">
      <c r="A975" s="100">
        <f t="shared" si="93"/>
        <v>32</v>
      </c>
      <c r="B975" s="101" t="str">
        <f t="shared" si="93"/>
        <v>32-GORAKHPUR</v>
      </c>
      <c r="C975" s="102">
        <f>[1]T6B_Pay_FG_FCI!E42</f>
        <v>154.24</v>
      </c>
      <c r="D975" s="103">
        <f>[1]T6B_Pay_FG_FCI!G42+[1]T6B_Pay_FG_FCI!J42</f>
        <v>111.55898000000001</v>
      </c>
      <c r="E975" s="103">
        <f>[1]T6B_Pay_FG_FCI!I42+[1]T6B_Pay_FG_FCI!K42</f>
        <v>65.739999999999995</v>
      </c>
      <c r="F975" s="104">
        <f t="shared" si="90"/>
        <v>45.81898000000001</v>
      </c>
      <c r="G975" s="104">
        <f t="shared" si="91"/>
        <v>88.500000000000014</v>
      </c>
      <c r="H975" s="105">
        <f t="shared" si="92"/>
        <v>0.58928469944777184</v>
      </c>
    </row>
    <row r="976" spans="1:8" ht="15.75" customHeight="1" x14ac:dyDescent="0.2">
      <c r="A976" s="100">
        <f t="shared" ref="A976:B991" si="94">A71</f>
        <v>33</v>
      </c>
      <c r="B976" s="101" t="str">
        <f t="shared" si="94"/>
        <v>33-HAMEERPUR</v>
      </c>
      <c r="C976" s="102">
        <f>[1]T6B_Pay_FG_FCI!E43</f>
        <v>56.84</v>
      </c>
      <c r="D976" s="103">
        <f>[1]T6B_Pay_FG_FCI!G43+[1]T6B_Pay_FG_FCI!J43</f>
        <v>43.548679999999997</v>
      </c>
      <c r="E976" s="103">
        <f>[1]T6B_Pay_FG_FCI!I43+[1]T6B_Pay_FG_FCI!K43</f>
        <v>24.91</v>
      </c>
      <c r="F976" s="104">
        <f t="shared" si="90"/>
        <v>18.638679999999997</v>
      </c>
      <c r="G976" s="104">
        <f t="shared" si="91"/>
        <v>31.930000000000003</v>
      </c>
      <c r="H976" s="105">
        <f t="shared" si="92"/>
        <v>0.57200356015383247</v>
      </c>
    </row>
    <row r="977" spans="1:8" ht="15.75" customHeight="1" x14ac:dyDescent="0.2">
      <c r="A977" s="100">
        <f t="shared" si="94"/>
        <v>34</v>
      </c>
      <c r="B977" s="101" t="str">
        <f t="shared" si="94"/>
        <v>34-HARDOI</v>
      </c>
      <c r="C977" s="102">
        <f>[1]T6B_Pay_FG_FCI!E44</f>
        <v>221.22</v>
      </c>
      <c r="D977" s="103">
        <f>[1]T6B_Pay_FG_FCI!G44+[1]T6B_Pay_FG_FCI!J44</f>
        <v>93.918350000000004</v>
      </c>
      <c r="E977" s="103">
        <f>[1]T6B_Pay_FG_FCI!I44+[1]T6B_Pay_FG_FCI!K44</f>
        <v>93.9</v>
      </c>
      <c r="F977" s="104">
        <f t="shared" si="90"/>
        <v>1.834999999999809E-2</v>
      </c>
      <c r="G977" s="104">
        <f t="shared" si="91"/>
        <v>127.32</v>
      </c>
      <c r="H977" s="105">
        <f t="shared" si="92"/>
        <v>0.99980461752149608</v>
      </c>
    </row>
    <row r="978" spans="1:8" ht="15.75" customHeight="1" x14ac:dyDescent="0.2">
      <c r="A978" s="100">
        <f t="shared" si="94"/>
        <v>35</v>
      </c>
      <c r="B978" s="101" t="str">
        <f t="shared" si="94"/>
        <v>35-HATHRAS</v>
      </c>
      <c r="C978" s="102">
        <f>[1]T6B_Pay_FG_FCI!E45</f>
        <v>59.82</v>
      </c>
      <c r="D978" s="103">
        <f>[1]T6B_Pay_FG_FCI!G45+[1]T6B_Pay_FG_FCI!J45</f>
        <v>45.844529999999999</v>
      </c>
      <c r="E978" s="103">
        <f>[1]T6B_Pay_FG_FCI!I45+[1]T6B_Pay_FG_FCI!K45</f>
        <v>26.06</v>
      </c>
      <c r="F978" s="104">
        <f t="shared" si="90"/>
        <v>19.78453</v>
      </c>
      <c r="G978" s="104">
        <f t="shared" si="91"/>
        <v>33.760000000000005</v>
      </c>
      <c r="H978" s="105">
        <f t="shared" si="92"/>
        <v>0.56844295273612799</v>
      </c>
    </row>
    <row r="979" spans="1:8" ht="15.75" customHeight="1" x14ac:dyDescent="0.2">
      <c r="A979" s="100">
        <f t="shared" si="94"/>
        <v>36</v>
      </c>
      <c r="B979" s="101" t="str">
        <f t="shared" si="94"/>
        <v>36-ITAWAH</v>
      </c>
      <c r="C979" s="102">
        <f>[1]T6B_Pay_FG_FCI!E46</f>
        <v>66.739999999999995</v>
      </c>
      <c r="D979" s="103">
        <f>[1]T6B_Pay_FG_FCI!G46+[1]T6B_Pay_FG_FCI!J46</f>
        <v>31.002890000000001</v>
      </c>
      <c r="E979" s="103">
        <f>[1]T6B_Pay_FG_FCI!I46+[1]T6B_Pay_FG_FCI!K46</f>
        <v>30.7</v>
      </c>
      <c r="F979" s="104">
        <f t="shared" si="90"/>
        <v>0.30289000000000144</v>
      </c>
      <c r="G979" s="104">
        <f t="shared" si="91"/>
        <v>36.039999999999992</v>
      </c>
      <c r="H979" s="105">
        <f t="shared" si="92"/>
        <v>0.9902302656300751</v>
      </c>
    </row>
    <row r="980" spans="1:8" ht="15.75" customHeight="1" x14ac:dyDescent="0.2">
      <c r="A980" s="100">
        <f t="shared" si="94"/>
        <v>37</v>
      </c>
      <c r="B980" s="101" t="str">
        <f t="shared" si="94"/>
        <v>37-J.P. NAGAR</v>
      </c>
      <c r="C980" s="102">
        <f>[1]T6B_Pay_FG_FCI!E47</f>
        <v>61.61</v>
      </c>
      <c r="D980" s="103">
        <f>[1]T6B_Pay_FG_FCI!G47+[1]T6B_Pay_FG_FCI!J47</f>
        <v>28.203489999999999</v>
      </c>
      <c r="E980" s="103">
        <f>[1]T6B_Pay_FG_FCI!I47+[1]T6B_Pay_FG_FCI!K47</f>
        <v>27.87</v>
      </c>
      <c r="F980" s="104">
        <f t="shared" si="90"/>
        <v>0.33348999999999762</v>
      </c>
      <c r="G980" s="104">
        <f t="shared" si="91"/>
        <v>33.739999999999995</v>
      </c>
      <c r="H980" s="105">
        <f t="shared" si="92"/>
        <v>0.98817557685236834</v>
      </c>
    </row>
    <row r="981" spans="1:8" ht="15.75" customHeight="1" x14ac:dyDescent="0.2">
      <c r="A981" s="100">
        <f t="shared" si="94"/>
        <v>38</v>
      </c>
      <c r="B981" s="101" t="str">
        <f t="shared" si="94"/>
        <v>38-JALAUN</v>
      </c>
      <c r="C981" s="102">
        <f>[1]T6B_Pay_FG_FCI!E48</f>
        <v>66.8</v>
      </c>
      <c r="D981" s="103">
        <f>[1]T6B_Pay_FG_FCI!G48+[1]T6B_Pay_FG_FCI!J48</f>
        <v>28.782979999999998</v>
      </c>
      <c r="E981" s="103">
        <f>[1]T6B_Pay_FG_FCI!I48+[1]T6B_Pay_FG_FCI!K48</f>
        <v>8.0960000000000001</v>
      </c>
      <c r="F981" s="104">
        <f t="shared" si="90"/>
        <v>20.686979999999998</v>
      </c>
      <c r="G981" s="104">
        <f t="shared" si="91"/>
        <v>58.703999999999994</v>
      </c>
      <c r="H981" s="105">
        <f t="shared" si="92"/>
        <v>0.28127733820473072</v>
      </c>
    </row>
    <row r="982" spans="1:8" ht="15.75" customHeight="1" x14ac:dyDescent="0.2">
      <c r="A982" s="100">
        <f t="shared" si="94"/>
        <v>39</v>
      </c>
      <c r="B982" s="101" t="str">
        <f t="shared" si="94"/>
        <v>39-JAUNPUR</v>
      </c>
      <c r="C982" s="102">
        <f>[1]T6B_Pay_FG_FCI!E49</f>
        <v>200.73</v>
      </c>
      <c r="D982" s="103">
        <f>[1]T6B_Pay_FG_FCI!G49+[1]T6B_Pay_FG_FCI!J49</f>
        <v>27.500900000000001</v>
      </c>
      <c r="E982" s="103">
        <f>[1]T6B_Pay_FG_FCI!I49+[1]T6B_Pay_FG_FCI!K49</f>
        <v>27.5</v>
      </c>
      <c r="F982" s="104">
        <f t="shared" si="90"/>
        <v>9.0000000000145519E-4</v>
      </c>
      <c r="G982" s="104">
        <f t="shared" si="91"/>
        <v>173.23</v>
      </c>
      <c r="H982" s="105">
        <f t="shared" si="92"/>
        <v>0.99996727379831196</v>
      </c>
    </row>
    <row r="983" spans="1:8" ht="15.75" customHeight="1" x14ac:dyDescent="0.2">
      <c r="A983" s="100">
        <f t="shared" si="94"/>
        <v>40</v>
      </c>
      <c r="B983" s="101" t="str">
        <f t="shared" si="94"/>
        <v>40-JHANSI</v>
      </c>
      <c r="C983" s="102">
        <f>[1]T6B_Pay_FG_FCI!E50</f>
        <v>66.709999999999994</v>
      </c>
      <c r="D983" s="103">
        <f>[1]T6B_Pay_FG_FCI!G50+[1]T6B_Pay_FG_FCI!J50</f>
        <v>33.378929999999997</v>
      </c>
      <c r="E983" s="103">
        <f>[1]T6B_Pay_FG_FCI!I50+[1]T6B_Pay_FG_FCI!K50</f>
        <v>32.659999999999997</v>
      </c>
      <c r="F983" s="104">
        <f t="shared" si="90"/>
        <v>0.71893000000000029</v>
      </c>
      <c r="G983" s="104">
        <f t="shared" si="91"/>
        <v>34.049999999999997</v>
      </c>
      <c r="H983" s="105">
        <f t="shared" si="92"/>
        <v>0.97846156242875371</v>
      </c>
    </row>
    <row r="984" spans="1:8" ht="15.75" customHeight="1" x14ac:dyDescent="0.2">
      <c r="A984" s="100">
        <f t="shared" si="94"/>
        <v>41</v>
      </c>
      <c r="B984" s="101" t="str">
        <f t="shared" si="94"/>
        <v>41-KANNAUJ</v>
      </c>
      <c r="C984" s="102">
        <f>[1]T6B_Pay_FG_FCI!E51</f>
        <v>78.510000000000005</v>
      </c>
      <c r="D984" s="103">
        <f>[1]T6B_Pay_FG_FCI!G51+[1]T6B_Pay_FG_FCI!J51</f>
        <v>37.809100000000001</v>
      </c>
      <c r="E984" s="103">
        <f>[1]T6B_Pay_FG_FCI!I51+[1]T6B_Pay_FG_FCI!K51</f>
        <v>37.809100000000001</v>
      </c>
      <c r="F984" s="104">
        <f t="shared" si="90"/>
        <v>0</v>
      </c>
      <c r="G984" s="104">
        <f t="shared" si="91"/>
        <v>40.700900000000004</v>
      </c>
      <c r="H984" s="105">
        <f t="shared" si="92"/>
        <v>1</v>
      </c>
    </row>
    <row r="985" spans="1:8" ht="15.75" customHeight="1" x14ac:dyDescent="0.2">
      <c r="A985" s="100">
        <f t="shared" si="94"/>
        <v>42</v>
      </c>
      <c r="B985" s="101" t="str">
        <f t="shared" si="94"/>
        <v>42-KANPUR DEHAT</v>
      </c>
      <c r="C985" s="102">
        <f>[1]T6B_Pay_FG_FCI!E52</f>
        <v>68.03</v>
      </c>
      <c r="D985" s="103">
        <f>[1]T6B_Pay_FG_FCI!G52+[1]T6B_Pay_FG_FCI!J52</f>
        <v>57.034059999999997</v>
      </c>
      <c r="E985" s="103">
        <f>[1]T6B_Pay_FG_FCI!I52+[1]T6B_Pay_FG_FCI!K52</f>
        <v>11.1008</v>
      </c>
      <c r="F985" s="104">
        <f t="shared" si="90"/>
        <v>45.933259999999997</v>
      </c>
      <c r="G985" s="104">
        <f t="shared" si="91"/>
        <v>56.929200000000002</v>
      </c>
      <c r="H985" s="105">
        <f t="shared" si="92"/>
        <v>0.19463457449811569</v>
      </c>
    </row>
    <row r="986" spans="1:8" ht="15.75" customHeight="1" x14ac:dyDescent="0.2">
      <c r="A986" s="100">
        <f t="shared" si="94"/>
        <v>43</v>
      </c>
      <c r="B986" s="101" t="str">
        <f t="shared" si="94"/>
        <v>43-KANPUR NAGAR</v>
      </c>
      <c r="C986" s="102">
        <f>[1]T6B_Pay_FG_FCI!E53</f>
        <v>87.75</v>
      </c>
      <c r="D986" s="103">
        <f>[1]T6B_Pay_FG_FCI!G53+[1]T6B_Pay_FG_FCI!J53</f>
        <v>73.620890000000003</v>
      </c>
      <c r="E986" s="103">
        <f>[1]T6B_Pay_FG_FCI!I53+[1]T6B_Pay_FG_FCI!K53</f>
        <v>46.75</v>
      </c>
      <c r="F986" s="104">
        <f t="shared" si="90"/>
        <v>26.870890000000003</v>
      </c>
      <c r="G986" s="104">
        <f t="shared" si="91"/>
        <v>41</v>
      </c>
      <c r="H986" s="105">
        <f t="shared" si="92"/>
        <v>0.63500998154192378</v>
      </c>
    </row>
    <row r="987" spans="1:8" ht="15.75" customHeight="1" x14ac:dyDescent="0.2">
      <c r="A987" s="100">
        <f t="shared" si="94"/>
        <v>44</v>
      </c>
      <c r="B987" s="101" t="str">
        <f t="shared" si="94"/>
        <v>44-KAAS GANJ</v>
      </c>
      <c r="C987" s="102">
        <f>[1]T6B_Pay_FG_FCI!E54</f>
        <v>65.53</v>
      </c>
      <c r="D987" s="103">
        <f>[1]T6B_Pay_FG_FCI!G54+[1]T6B_Pay_FG_FCI!J54</f>
        <v>59.385100000000001</v>
      </c>
      <c r="E987" s="103">
        <f>[1]T6B_Pay_FG_FCI!I54+[1]T6B_Pay_FG_FCI!K54</f>
        <v>38.619999999999997</v>
      </c>
      <c r="F987" s="104">
        <f t="shared" si="90"/>
        <v>20.765100000000004</v>
      </c>
      <c r="G987" s="104">
        <f t="shared" si="91"/>
        <v>26.910000000000004</v>
      </c>
      <c r="H987" s="105">
        <f t="shared" si="92"/>
        <v>0.65033148045553513</v>
      </c>
    </row>
    <row r="988" spans="1:8" ht="15.75" customHeight="1" x14ac:dyDescent="0.2">
      <c r="A988" s="100">
        <f t="shared" si="94"/>
        <v>45</v>
      </c>
      <c r="B988" s="101" t="str">
        <f t="shared" si="94"/>
        <v>45-KAUSHAMBI</v>
      </c>
      <c r="C988" s="102">
        <f>[1]T6B_Pay_FG_FCI!E55</f>
        <v>73.319999999999993</v>
      </c>
      <c r="D988" s="103">
        <f>[1]T6B_Pay_FG_FCI!G55+[1]T6B_Pay_FG_FCI!J55</f>
        <v>41.339149999999997</v>
      </c>
      <c r="E988" s="103">
        <f>[1]T6B_Pay_FG_FCI!I55+[1]T6B_Pay_FG_FCI!K55</f>
        <v>34.17</v>
      </c>
      <c r="F988" s="104">
        <f t="shared" si="90"/>
        <v>7.1691499999999948</v>
      </c>
      <c r="G988" s="104">
        <f t="shared" si="91"/>
        <v>39.149999999999991</v>
      </c>
      <c r="H988" s="105">
        <f t="shared" si="92"/>
        <v>0.82657722764014274</v>
      </c>
    </row>
    <row r="989" spans="1:8" ht="15.75" customHeight="1" x14ac:dyDescent="0.2">
      <c r="A989" s="100">
        <f t="shared" si="94"/>
        <v>46</v>
      </c>
      <c r="B989" s="101" t="str">
        <f t="shared" si="94"/>
        <v>46-KUSHINAGAR</v>
      </c>
      <c r="C989" s="102">
        <f>[1]T6B_Pay_FG_FCI!E56</f>
        <v>157.43</v>
      </c>
      <c r="D989" s="103">
        <f>[1]T6B_Pay_FG_FCI!G56+[1]T6B_Pay_FG_FCI!J56</f>
        <v>84.641900000000007</v>
      </c>
      <c r="E989" s="103">
        <f>[1]T6B_Pay_FG_FCI!I56+[1]T6B_Pay_FG_FCI!K56</f>
        <v>83.83</v>
      </c>
      <c r="F989" s="104">
        <f t="shared" si="90"/>
        <v>0.8119000000000085</v>
      </c>
      <c r="G989" s="104">
        <f t="shared" si="91"/>
        <v>73.600000000000009</v>
      </c>
      <c r="H989" s="105">
        <f t="shared" si="92"/>
        <v>0.9904078240209635</v>
      </c>
    </row>
    <row r="990" spans="1:8" ht="15.75" customHeight="1" x14ac:dyDescent="0.2">
      <c r="A990" s="100">
        <f t="shared" si="94"/>
        <v>47</v>
      </c>
      <c r="B990" s="101" t="str">
        <f t="shared" si="94"/>
        <v>47-LAKHIMPUR KHERI</v>
      </c>
      <c r="C990" s="102">
        <f>[1]T6B_Pay_FG_FCI!E57</f>
        <v>224.72</v>
      </c>
      <c r="D990" s="103">
        <f>[1]T6B_Pay_FG_FCI!G57+[1]T6B_Pay_FG_FCI!J57</f>
        <v>112.55</v>
      </c>
      <c r="E990" s="103">
        <f>[1]T6B_Pay_FG_FCI!I57+[1]T6B_Pay_FG_FCI!K57</f>
        <v>112.55</v>
      </c>
      <c r="F990" s="104">
        <f t="shared" si="90"/>
        <v>0</v>
      </c>
      <c r="G990" s="104">
        <f t="shared" si="91"/>
        <v>112.17</v>
      </c>
      <c r="H990" s="105">
        <f t="shared" si="92"/>
        <v>1</v>
      </c>
    </row>
    <row r="991" spans="1:8" ht="15.75" customHeight="1" x14ac:dyDescent="0.2">
      <c r="A991" s="100">
        <f t="shared" si="94"/>
        <v>48</v>
      </c>
      <c r="B991" s="101" t="str">
        <f t="shared" si="94"/>
        <v>48-LALITPUR</v>
      </c>
      <c r="C991" s="102">
        <f>[1]T6B_Pay_FG_FCI!E58</f>
        <v>71.010000000000005</v>
      </c>
      <c r="D991" s="103">
        <f>[1]T6B_Pay_FG_FCI!G58+[1]T6B_Pay_FG_FCI!J58</f>
        <v>43.211480000000002</v>
      </c>
      <c r="E991" s="103">
        <f>[1]T6B_Pay_FG_FCI!I58+[1]T6B_Pay_FG_FCI!K58</f>
        <v>34.14</v>
      </c>
      <c r="F991" s="104">
        <f t="shared" si="90"/>
        <v>9.0714800000000011</v>
      </c>
      <c r="G991" s="104">
        <f t="shared" si="91"/>
        <v>36.870000000000005</v>
      </c>
      <c r="H991" s="105">
        <f t="shared" si="92"/>
        <v>0.79006782456884139</v>
      </c>
    </row>
    <row r="992" spans="1:8" ht="15.75" customHeight="1" x14ac:dyDescent="0.2">
      <c r="A992" s="100">
        <f t="shared" ref="A992:B1007" si="95">A87</f>
        <v>49</v>
      </c>
      <c r="B992" s="101" t="str">
        <f t="shared" si="95"/>
        <v>49-LUCKNOW</v>
      </c>
      <c r="C992" s="102">
        <f>[1]T6B_Pay_FG_FCI!E59</f>
        <v>102.98</v>
      </c>
      <c r="D992" s="103">
        <f>[1]T6B_Pay_FG_FCI!G59+[1]T6B_Pay_FG_FCI!J59</f>
        <v>47.183239999999998</v>
      </c>
      <c r="E992" s="103">
        <f>[1]T6B_Pay_FG_FCI!I59+[1]T6B_Pay_FG_FCI!K59</f>
        <v>46.66</v>
      </c>
      <c r="F992" s="104">
        <f t="shared" si="90"/>
        <v>0.52324000000000126</v>
      </c>
      <c r="G992" s="104">
        <f t="shared" si="91"/>
        <v>56.320000000000007</v>
      </c>
      <c r="H992" s="105">
        <f t="shared" si="92"/>
        <v>0.98891046905638524</v>
      </c>
    </row>
    <row r="993" spans="1:8" ht="15.75" customHeight="1" x14ac:dyDescent="0.2">
      <c r="A993" s="100">
        <f t="shared" si="95"/>
        <v>50</v>
      </c>
      <c r="B993" s="101" t="str">
        <f t="shared" si="95"/>
        <v>50-MAHOBA</v>
      </c>
      <c r="C993" s="102">
        <f>[1]T6B_Pay_FG_FCI!E60</f>
        <v>56.01</v>
      </c>
      <c r="D993" s="103">
        <f>[1]T6B_Pay_FG_FCI!G60+[1]T6B_Pay_FG_FCI!J60</f>
        <v>24.68845</v>
      </c>
      <c r="E993" s="103">
        <f>[1]T6B_Pay_FG_FCI!I60+[1]T6B_Pay_FG_FCI!K60</f>
        <v>23.71</v>
      </c>
      <c r="F993" s="104">
        <f t="shared" si="90"/>
        <v>0.97844999999999871</v>
      </c>
      <c r="G993" s="104">
        <f t="shared" si="91"/>
        <v>32.299999999999997</v>
      </c>
      <c r="H993" s="105">
        <f t="shared" si="92"/>
        <v>0.9603681073538437</v>
      </c>
    </row>
    <row r="994" spans="1:8" ht="15.75" customHeight="1" x14ac:dyDescent="0.2">
      <c r="A994" s="100">
        <f t="shared" si="95"/>
        <v>51</v>
      </c>
      <c r="B994" s="101" t="str">
        <f t="shared" si="95"/>
        <v>51-MAHRAJGANJ</v>
      </c>
      <c r="C994" s="102">
        <f>[1]T6B_Pay_FG_FCI!E61</f>
        <v>121.86</v>
      </c>
      <c r="D994" s="103">
        <f>[1]T6B_Pay_FG_FCI!G61+[1]T6B_Pay_FG_FCI!J61</f>
        <v>90.800700000000006</v>
      </c>
      <c r="E994" s="103">
        <f>[1]T6B_Pay_FG_FCI!I61+[1]T6B_Pay_FG_FCI!K61</f>
        <v>55.9</v>
      </c>
      <c r="F994" s="104">
        <f t="shared" si="90"/>
        <v>34.900700000000008</v>
      </c>
      <c r="G994" s="104">
        <f t="shared" si="91"/>
        <v>65.960000000000008</v>
      </c>
      <c r="H994" s="105">
        <f t="shared" si="92"/>
        <v>0.61563402044257365</v>
      </c>
    </row>
    <row r="995" spans="1:8" ht="15.75" customHeight="1" x14ac:dyDescent="0.2">
      <c r="A995" s="100">
        <f t="shared" si="95"/>
        <v>52</v>
      </c>
      <c r="B995" s="101" t="str">
        <f t="shared" si="95"/>
        <v>52-MAINPURI</v>
      </c>
      <c r="C995" s="102">
        <f>[1]T6B_Pay_FG_FCI!E62</f>
        <v>74</v>
      </c>
      <c r="D995" s="103">
        <f>[1]T6B_Pay_FG_FCI!G62+[1]T6B_Pay_FG_FCI!J62</f>
        <v>61.562910000000002</v>
      </c>
      <c r="E995" s="103">
        <f>[1]T6B_Pay_FG_FCI!I62+[1]T6B_Pay_FG_FCI!K62</f>
        <v>30.85</v>
      </c>
      <c r="F995" s="104">
        <f t="shared" si="90"/>
        <v>30.712910000000001</v>
      </c>
      <c r="G995" s="104">
        <f t="shared" si="91"/>
        <v>43.15</v>
      </c>
      <c r="H995" s="105">
        <f t="shared" si="92"/>
        <v>0.50111341390457342</v>
      </c>
    </row>
    <row r="996" spans="1:8" ht="15.75" customHeight="1" x14ac:dyDescent="0.2">
      <c r="A996" s="100">
        <f t="shared" si="95"/>
        <v>53</v>
      </c>
      <c r="B996" s="101" t="str">
        <f t="shared" si="95"/>
        <v>53-MATHURA</v>
      </c>
      <c r="C996" s="102">
        <f>[1]T6B_Pay_FG_FCI!E63</f>
        <v>80.510000000000005</v>
      </c>
      <c r="D996" s="103">
        <f>[1]T6B_Pay_FG_FCI!G63+[1]T6B_Pay_FG_FCI!J63</f>
        <v>55.118720000000003</v>
      </c>
      <c r="E996" s="103">
        <f>[1]T6B_Pay_FG_FCI!I63+[1]T6B_Pay_FG_FCI!K63</f>
        <v>41.05</v>
      </c>
      <c r="F996" s="104">
        <f t="shared" si="90"/>
        <v>14.068720000000006</v>
      </c>
      <c r="G996" s="104">
        <f t="shared" si="91"/>
        <v>39.460000000000008</v>
      </c>
      <c r="H996" s="105">
        <f t="shared" si="92"/>
        <v>0.74475604658453598</v>
      </c>
    </row>
    <row r="997" spans="1:8" ht="15.75" customHeight="1" x14ac:dyDescent="0.2">
      <c r="A997" s="100">
        <f t="shared" si="95"/>
        <v>54</v>
      </c>
      <c r="B997" s="101" t="str">
        <f t="shared" si="95"/>
        <v>54-MAU</v>
      </c>
      <c r="C997" s="102">
        <f>[1]T6B_Pay_FG_FCI!E64</f>
        <v>94.42</v>
      </c>
      <c r="D997" s="103">
        <f>[1]T6B_Pay_FG_FCI!G64+[1]T6B_Pay_FG_FCI!J64</f>
        <v>88.278420000000011</v>
      </c>
      <c r="E997" s="103">
        <f>[1]T6B_Pay_FG_FCI!I64+[1]T6B_Pay_FG_FCI!K64</f>
        <v>47.87</v>
      </c>
      <c r="F997" s="104">
        <f t="shared" si="90"/>
        <v>40.408420000000014</v>
      </c>
      <c r="G997" s="104">
        <f t="shared" si="91"/>
        <v>46.550000000000004</v>
      </c>
      <c r="H997" s="105">
        <f t="shared" si="92"/>
        <v>0.54226163087196155</v>
      </c>
    </row>
    <row r="998" spans="1:8" ht="15.75" customHeight="1" x14ac:dyDescent="0.2">
      <c r="A998" s="100">
        <f t="shared" si="95"/>
        <v>55</v>
      </c>
      <c r="B998" s="101" t="str">
        <f t="shared" si="95"/>
        <v>55-MEERUT</v>
      </c>
      <c r="C998" s="102">
        <f>[1]T6B_Pay_FG_FCI!E65</f>
        <v>75.95</v>
      </c>
      <c r="D998" s="103">
        <f>[1]T6B_Pay_FG_FCI!G65+[1]T6B_Pay_FG_FCI!J65</f>
        <v>41.079280000000004</v>
      </c>
      <c r="E998" s="103">
        <f>[1]T6B_Pay_FG_FCI!I65+[1]T6B_Pay_FG_FCI!K65</f>
        <v>14.73</v>
      </c>
      <c r="F998" s="104">
        <f t="shared" si="90"/>
        <v>26.349280000000004</v>
      </c>
      <c r="G998" s="104">
        <f t="shared" si="91"/>
        <v>61.22</v>
      </c>
      <c r="H998" s="105">
        <f t="shared" si="92"/>
        <v>0.35857493120619444</v>
      </c>
    </row>
    <row r="999" spans="1:8" ht="15.75" customHeight="1" x14ac:dyDescent="0.2">
      <c r="A999" s="100">
        <f t="shared" si="95"/>
        <v>56</v>
      </c>
      <c r="B999" s="101" t="str">
        <f t="shared" si="95"/>
        <v>56-MIRZAPUR</v>
      </c>
      <c r="C999" s="102">
        <f>[1]T6B_Pay_FG_FCI!E66</f>
        <v>141.41</v>
      </c>
      <c r="D999" s="103">
        <f>[1]T6B_Pay_FG_FCI!G66+[1]T6B_Pay_FG_FCI!J66</f>
        <v>62.98</v>
      </c>
      <c r="E999" s="103">
        <f>[1]T6B_Pay_FG_FCI!I66+[1]T6B_Pay_FG_FCI!K66</f>
        <v>62.98</v>
      </c>
      <c r="F999" s="104">
        <f t="shared" si="90"/>
        <v>0</v>
      </c>
      <c r="G999" s="104">
        <f t="shared" si="91"/>
        <v>78.430000000000007</v>
      </c>
      <c r="H999" s="105">
        <f t="shared" si="92"/>
        <v>1</v>
      </c>
    </row>
    <row r="1000" spans="1:8" ht="15.75" customHeight="1" x14ac:dyDescent="0.2">
      <c r="A1000" s="100">
        <f t="shared" si="95"/>
        <v>57</v>
      </c>
      <c r="B1000" s="101" t="str">
        <f t="shared" si="95"/>
        <v>57-MORADABAD</v>
      </c>
      <c r="C1000" s="102">
        <f>[1]T6B_Pay_FG_FCI!E67</f>
        <v>85.47</v>
      </c>
      <c r="D1000" s="103">
        <f>[1]T6B_Pay_FG_FCI!G67+[1]T6B_Pay_FG_FCI!J67</f>
        <v>48.502000000000002</v>
      </c>
      <c r="E1000" s="103">
        <f>[1]T6B_Pay_FG_FCI!I67+[1]T6B_Pay_FG_FCI!K67</f>
        <v>38.575249999999997</v>
      </c>
      <c r="F1000" s="104">
        <f t="shared" si="90"/>
        <v>9.9267500000000055</v>
      </c>
      <c r="G1000" s="104">
        <f t="shared" si="91"/>
        <v>46.894750000000002</v>
      </c>
      <c r="H1000" s="105">
        <f t="shared" si="92"/>
        <v>0.79533318213681903</v>
      </c>
    </row>
    <row r="1001" spans="1:8" ht="15.75" customHeight="1" x14ac:dyDescent="0.2">
      <c r="A1001" s="100">
        <f t="shared" si="95"/>
        <v>58</v>
      </c>
      <c r="B1001" s="101" t="str">
        <f t="shared" si="95"/>
        <v>58-MUZAFFARNAGAR</v>
      </c>
      <c r="C1001" s="102">
        <f>[1]T6B_Pay_FG_FCI!E68</f>
        <v>65.27</v>
      </c>
      <c r="D1001" s="103">
        <f>[1]T6B_Pay_FG_FCI!G68+[1]T6B_Pay_FG_FCI!J68</f>
        <v>34.386890000000001</v>
      </c>
      <c r="E1001" s="103">
        <f>[1]T6B_Pay_FG_FCI!I68+[1]T6B_Pay_FG_FCI!K68</f>
        <v>32.19</v>
      </c>
      <c r="F1001" s="104">
        <f t="shared" si="90"/>
        <v>2.1968900000000033</v>
      </c>
      <c r="G1001" s="104">
        <f t="shared" si="91"/>
        <v>33.08</v>
      </c>
      <c r="H1001" s="105">
        <f t="shared" si="92"/>
        <v>0.93611257080823529</v>
      </c>
    </row>
    <row r="1002" spans="1:8" ht="15.75" customHeight="1" x14ac:dyDescent="0.2">
      <c r="A1002" s="100">
        <f t="shared" si="95"/>
        <v>59</v>
      </c>
      <c r="B1002" s="101" t="str">
        <f t="shared" si="95"/>
        <v>59-PILIBHIT</v>
      </c>
      <c r="C1002" s="102">
        <f>[1]T6B_Pay_FG_FCI!E69</f>
        <v>82.88</v>
      </c>
      <c r="D1002" s="103">
        <f>[1]T6B_Pay_FG_FCI!G69+[1]T6B_Pay_FG_FCI!J69</f>
        <v>57.081700000000005</v>
      </c>
      <c r="E1002" s="103">
        <f>[1]T6B_Pay_FG_FCI!I69+[1]T6B_Pay_FG_FCI!K69</f>
        <v>36.870000000000005</v>
      </c>
      <c r="F1002" s="104">
        <f t="shared" si="90"/>
        <v>20.2117</v>
      </c>
      <c r="G1002" s="104">
        <f t="shared" si="91"/>
        <v>46.009999999999991</v>
      </c>
      <c r="H1002" s="105">
        <f t="shared" si="92"/>
        <v>0.64591629191141819</v>
      </c>
    </row>
    <row r="1003" spans="1:8" ht="15.75" customHeight="1" x14ac:dyDescent="0.2">
      <c r="A1003" s="100">
        <f t="shared" si="95"/>
        <v>60</v>
      </c>
      <c r="B1003" s="101" t="str">
        <f t="shared" si="95"/>
        <v>60-PRATAPGARH</v>
      </c>
      <c r="C1003" s="102">
        <f>[1]T6B_Pay_FG_FCI!E70</f>
        <v>138.77000000000001</v>
      </c>
      <c r="D1003" s="103">
        <f>[1]T6B_Pay_FG_FCI!G70+[1]T6B_Pay_FG_FCI!J70</f>
        <v>59.840309999999995</v>
      </c>
      <c r="E1003" s="103">
        <f>[1]T6B_Pay_FG_FCI!I70+[1]T6B_Pay_FG_FCI!K70</f>
        <v>59.73</v>
      </c>
      <c r="F1003" s="104">
        <f t="shared" si="90"/>
        <v>0.11030999999999835</v>
      </c>
      <c r="G1003" s="104">
        <f t="shared" si="91"/>
        <v>79.04000000000002</v>
      </c>
      <c r="H1003" s="105">
        <f t="shared" si="92"/>
        <v>0.99815659377433041</v>
      </c>
    </row>
    <row r="1004" spans="1:8" ht="15.75" customHeight="1" x14ac:dyDescent="0.2">
      <c r="A1004" s="100">
        <f t="shared" si="95"/>
        <v>61</v>
      </c>
      <c r="B1004" s="101" t="str">
        <f t="shared" si="95"/>
        <v>61-RAI BAREILY</v>
      </c>
      <c r="C1004" s="102">
        <f>[1]T6B_Pay_FG_FCI!E71</f>
        <v>116.56</v>
      </c>
      <c r="D1004" s="103">
        <f>[1]T6B_Pay_FG_FCI!G71+[1]T6B_Pay_FG_FCI!J71</f>
        <v>77.948949999999996</v>
      </c>
      <c r="E1004" s="103">
        <f>[1]T6B_Pay_FG_FCI!I71+[1]T6B_Pay_FG_FCI!K71</f>
        <v>50.427950000000003</v>
      </c>
      <c r="F1004" s="104">
        <f t="shared" si="90"/>
        <v>27.520999999999994</v>
      </c>
      <c r="G1004" s="104">
        <f t="shared" si="91"/>
        <v>66.132049999999992</v>
      </c>
      <c r="H1004" s="105">
        <f t="shared" si="92"/>
        <v>0.64693559053714011</v>
      </c>
    </row>
    <row r="1005" spans="1:8" ht="15.75" customHeight="1" x14ac:dyDescent="0.2">
      <c r="A1005" s="100">
        <f t="shared" si="95"/>
        <v>62</v>
      </c>
      <c r="B1005" s="101" t="str">
        <f t="shared" si="95"/>
        <v>62-RAMPUR</v>
      </c>
      <c r="C1005" s="102">
        <f>[1]T6B_Pay_FG_FCI!E72</f>
        <v>76.69</v>
      </c>
      <c r="D1005" s="103">
        <f>[1]T6B_Pay_FG_FCI!G72+[1]T6B_Pay_FG_FCI!J72</f>
        <v>37.070410000000003</v>
      </c>
      <c r="E1005" s="103">
        <f>[1]T6B_Pay_FG_FCI!I72+[1]T6B_Pay_FG_FCI!K72</f>
        <v>37.06</v>
      </c>
      <c r="F1005" s="104">
        <f t="shared" si="90"/>
        <v>1.0410000000000252E-2</v>
      </c>
      <c r="G1005" s="104">
        <f t="shared" si="91"/>
        <v>39.629999999999995</v>
      </c>
      <c r="H1005" s="105">
        <f t="shared" si="92"/>
        <v>0.99971918303574203</v>
      </c>
    </row>
    <row r="1006" spans="1:8" ht="15.75" customHeight="1" x14ac:dyDescent="0.2">
      <c r="A1006" s="100">
        <f t="shared" si="95"/>
        <v>63</v>
      </c>
      <c r="B1006" s="101" t="str">
        <f t="shared" si="95"/>
        <v>63-SAHARANPUR</v>
      </c>
      <c r="C1006" s="102">
        <f>[1]T6B_Pay_FG_FCI!E73</f>
        <v>105.19</v>
      </c>
      <c r="D1006" s="103">
        <f>[1]T6B_Pay_FG_FCI!G73+[1]T6B_Pay_FG_FCI!J73</f>
        <v>53.718700000000005</v>
      </c>
      <c r="E1006" s="103">
        <f>[1]T6B_Pay_FG_FCI!I73+[1]T6B_Pay_FG_FCI!K73</f>
        <v>42.95</v>
      </c>
      <c r="F1006" s="104">
        <f t="shared" si="90"/>
        <v>10.768700000000003</v>
      </c>
      <c r="G1006" s="104">
        <f t="shared" si="91"/>
        <v>62.239999999999995</v>
      </c>
      <c r="H1006" s="105">
        <f t="shared" si="92"/>
        <v>0.79953535733366587</v>
      </c>
    </row>
    <row r="1007" spans="1:8" ht="15.75" customHeight="1" x14ac:dyDescent="0.2">
      <c r="A1007" s="100">
        <f t="shared" si="95"/>
        <v>64</v>
      </c>
      <c r="B1007" s="101" t="str">
        <f t="shared" si="95"/>
        <v>64-SANTKABIR NAGAR</v>
      </c>
      <c r="C1007" s="102">
        <f>[1]T6B_Pay_FG_FCI!E74</f>
        <v>72.959999999999994</v>
      </c>
      <c r="D1007" s="103">
        <f>[1]T6B_Pay_FG_FCI!G74+[1]T6B_Pay_FG_FCI!J74</f>
        <v>33.452179999999998</v>
      </c>
      <c r="E1007" s="103">
        <f>[1]T6B_Pay_FG_FCI!I74+[1]T6B_Pay_FG_FCI!K74</f>
        <v>33.15</v>
      </c>
      <c r="F1007" s="104">
        <f t="shared" si="90"/>
        <v>0.30217999999999989</v>
      </c>
      <c r="G1007" s="104">
        <f t="shared" si="91"/>
        <v>39.809999999999995</v>
      </c>
      <c r="H1007" s="105">
        <f t="shared" si="92"/>
        <v>0.99096680694651296</v>
      </c>
    </row>
    <row r="1008" spans="1:8" ht="15.75" customHeight="1" x14ac:dyDescent="0.2">
      <c r="A1008" s="100">
        <f t="shared" ref="A1008:B1018" si="96">A103</f>
        <v>65</v>
      </c>
      <c r="B1008" s="101" t="str">
        <f t="shared" si="96"/>
        <v>65-SHAHJAHANPUR</v>
      </c>
      <c r="C1008" s="102">
        <f>[1]T6B_Pay_FG_FCI!E75</f>
        <v>158.74</v>
      </c>
      <c r="D1008" s="103">
        <f>[1]T6B_Pay_FG_FCI!G75+[1]T6B_Pay_FG_FCI!J75</f>
        <v>106.07595000000001</v>
      </c>
      <c r="E1008" s="103">
        <f>[1]T6B_Pay_FG_FCI!I75+[1]T6B_Pay_FG_FCI!K75</f>
        <v>74</v>
      </c>
      <c r="F1008" s="104">
        <f t="shared" si="90"/>
        <v>32.075950000000006</v>
      </c>
      <c r="G1008" s="104">
        <f t="shared" si="91"/>
        <v>84.740000000000009</v>
      </c>
      <c r="H1008" s="105">
        <f t="shared" si="92"/>
        <v>0.69761336099276039</v>
      </c>
    </row>
    <row r="1009" spans="1:8" ht="15.75" customHeight="1" x14ac:dyDescent="0.2">
      <c r="A1009" s="100">
        <f t="shared" si="96"/>
        <v>66</v>
      </c>
      <c r="B1009" s="101" t="str">
        <f t="shared" si="96"/>
        <v>66-SHRAWASTI</v>
      </c>
      <c r="C1009" s="102">
        <f>[1]T6B_Pay_FG_FCI!E76</f>
        <v>56.86</v>
      </c>
      <c r="D1009" s="103">
        <f>[1]T6B_Pay_FG_FCI!G76+[1]T6B_Pay_FG_FCI!J76</f>
        <v>23.79242</v>
      </c>
      <c r="E1009" s="103">
        <f>[1]T6B_Pay_FG_FCI!I76+[1]T6B_Pay_FG_FCI!K76</f>
        <v>8.5083000000000002</v>
      </c>
      <c r="F1009" s="104">
        <f t="shared" ref="F1009:F1018" si="97">D1009-E1009</f>
        <v>15.28412</v>
      </c>
      <c r="G1009" s="104">
        <f t="shared" ref="G1009:G1018" si="98">C1009-E1009</f>
        <v>48.351700000000001</v>
      </c>
      <c r="H1009" s="105">
        <f t="shared" ref="H1009:H1018" si="99">E1009/D1009</f>
        <v>0.35760548947942244</v>
      </c>
    </row>
    <row r="1010" spans="1:8" ht="15.75" customHeight="1" x14ac:dyDescent="0.2">
      <c r="A1010" s="100">
        <f t="shared" si="96"/>
        <v>67</v>
      </c>
      <c r="B1010" s="101" t="str">
        <f t="shared" si="96"/>
        <v>67-SIDDHARTHNAGAR</v>
      </c>
      <c r="C1010" s="102">
        <f>[1]T6B_Pay_FG_FCI!E77</f>
        <v>154.71</v>
      </c>
      <c r="D1010" s="103">
        <f>[1]T6B_Pay_FG_FCI!G77+[1]T6B_Pay_FG_FCI!J77</f>
        <v>73.082000000000008</v>
      </c>
      <c r="E1010" s="103">
        <f>[1]T6B_Pay_FG_FCI!I77+[1]T6B_Pay_FG_FCI!K77</f>
        <v>67.912000000000006</v>
      </c>
      <c r="F1010" s="104">
        <f t="shared" si="97"/>
        <v>5.1700000000000017</v>
      </c>
      <c r="G1010" s="104">
        <f t="shared" si="98"/>
        <v>86.798000000000002</v>
      </c>
      <c r="H1010" s="105">
        <f t="shared" si="99"/>
        <v>0.92925754631783475</v>
      </c>
    </row>
    <row r="1011" spans="1:8" ht="15.75" customHeight="1" x14ac:dyDescent="0.2">
      <c r="A1011" s="100">
        <f t="shared" si="96"/>
        <v>68</v>
      </c>
      <c r="B1011" s="101" t="str">
        <f t="shared" si="96"/>
        <v>68-SITAPUR</v>
      </c>
      <c r="C1011" s="102">
        <f>[1]T6B_Pay_FG_FCI!E78</f>
        <v>218.31</v>
      </c>
      <c r="D1011" s="103">
        <f>[1]T6B_Pay_FG_FCI!G78+[1]T6B_Pay_FG_FCI!J78</f>
        <v>115.22891</v>
      </c>
      <c r="E1011" s="103">
        <f>[1]T6B_Pay_FG_FCI!I78+[1]T6B_Pay_FG_FCI!K78</f>
        <v>105.9</v>
      </c>
      <c r="F1011" s="104">
        <f t="shared" si="97"/>
        <v>9.3289099999999934</v>
      </c>
      <c r="G1011" s="104">
        <f t="shared" si="98"/>
        <v>112.41</v>
      </c>
      <c r="H1011" s="105">
        <f t="shared" si="99"/>
        <v>0.9190401957286588</v>
      </c>
    </row>
    <row r="1012" spans="1:8" ht="15.75" customHeight="1" x14ac:dyDescent="0.2">
      <c r="A1012" s="100">
        <f t="shared" si="96"/>
        <v>69</v>
      </c>
      <c r="B1012" s="101" t="str">
        <f t="shared" si="96"/>
        <v>69-SONBHADRA</v>
      </c>
      <c r="C1012" s="102">
        <f>[1]T6B_Pay_FG_FCI!E79</f>
        <v>119.99</v>
      </c>
      <c r="D1012" s="103">
        <f>[1]T6B_Pay_FG_FCI!G79+[1]T6B_Pay_FG_FCI!J79</f>
        <v>52.144209999999994</v>
      </c>
      <c r="E1012" s="103">
        <f>[1]T6B_Pay_FG_FCI!I79+[1]T6B_Pay_FG_FCI!K79</f>
        <v>52.129999999999995</v>
      </c>
      <c r="F1012" s="104">
        <f t="shared" si="97"/>
        <v>1.4209999999998502E-2</v>
      </c>
      <c r="G1012" s="104">
        <f t="shared" si="98"/>
        <v>67.86</v>
      </c>
      <c r="H1012" s="105">
        <f t="shared" si="99"/>
        <v>0.99972748652247301</v>
      </c>
    </row>
    <row r="1013" spans="1:8" ht="15.75" customHeight="1" x14ac:dyDescent="0.2">
      <c r="A1013" s="100">
        <f t="shared" si="96"/>
        <v>70</v>
      </c>
      <c r="B1013" s="101" t="str">
        <f t="shared" si="96"/>
        <v>70-SULTANPUR</v>
      </c>
      <c r="C1013" s="102">
        <f>[1]T6B_Pay_FG_FCI!E80</f>
        <v>132.09</v>
      </c>
      <c r="D1013" s="103">
        <f>[1]T6B_Pay_FG_FCI!G80+[1]T6B_Pay_FG_FCI!J80</f>
        <v>89.710250000000002</v>
      </c>
      <c r="E1013" s="103">
        <f>[1]T6B_Pay_FG_FCI!I80+[1]T6B_Pay_FG_FCI!K80</f>
        <v>56.21</v>
      </c>
      <c r="F1013" s="104">
        <f t="shared" si="97"/>
        <v>33.500250000000001</v>
      </c>
      <c r="G1013" s="104">
        <f t="shared" si="98"/>
        <v>75.88</v>
      </c>
      <c r="H1013" s="105">
        <f t="shared" si="99"/>
        <v>0.62657277178471804</v>
      </c>
    </row>
    <row r="1014" spans="1:8" ht="15.75" customHeight="1" x14ac:dyDescent="0.2">
      <c r="A1014" s="100">
        <f t="shared" si="96"/>
        <v>71</v>
      </c>
      <c r="B1014" s="101" t="str">
        <f t="shared" si="96"/>
        <v>71-UNNAO</v>
      </c>
      <c r="C1014" s="102">
        <f>[1]T6B_Pay_FG_FCI!E81</f>
        <v>123.6</v>
      </c>
      <c r="D1014" s="103">
        <f>[1]T6B_Pay_FG_FCI!G81+[1]T6B_Pay_FG_FCI!J81</f>
        <v>57.854880000000001</v>
      </c>
      <c r="E1014" s="103">
        <f>[1]T6B_Pay_FG_FCI!I81+[1]T6B_Pay_FG_FCI!K81</f>
        <v>55.6</v>
      </c>
      <c r="F1014" s="104">
        <f t="shared" si="97"/>
        <v>2.25488</v>
      </c>
      <c r="G1014" s="104">
        <f t="shared" si="98"/>
        <v>68</v>
      </c>
      <c r="H1014" s="105">
        <f t="shared" si="99"/>
        <v>0.96102524108597231</v>
      </c>
    </row>
    <row r="1015" spans="1:8" ht="15.75" customHeight="1" x14ac:dyDescent="0.2">
      <c r="A1015" s="100">
        <f t="shared" si="96"/>
        <v>72</v>
      </c>
      <c r="B1015" s="101" t="str">
        <f t="shared" si="96"/>
        <v>72-VARANASI</v>
      </c>
      <c r="C1015" s="102">
        <f>[1]T6B_Pay_FG_FCI!E82</f>
        <v>118.94</v>
      </c>
      <c r="D1015" s="103">
        <f>[1]T6B_Pay_FG_FCI!G82+[1]T6B_Pay_FG_FCI!J82</f>
        <v>77.581499999999991</v>
      </c>
      <c r="E1015" s="103">
        <f>[1]T6B_Pay_FG_FCI!I82+[1]T6B_Pay_FG_FCI!K82</f>
        <v>77.209999999999994</v>
      </c>
      <c r="F1015" s="104">
        <f>D1015-E1015</f>
        <v>0.3714999999999975</v>
      </c>
      <c r="G1015" s="104">
        <f>C1015-E1015</f>
        <v>41.730000000000004</v>
      </c>
      <c r="H1015" s="105">
        <f t="shared" si="99"/>
        <v>0.99521148727467246</v>
      </c>
    </row>
    <row r="1016" spans="1:8" ht="15.75" customHeight="1" x14ac:dyDescent="0.2">
      <c r="A1016" s="100">
        <f t="shared" si="96"/>
        <v>73</v>
      </c>
      <c r="B1016" s="101" t="str">
        <f t="shared" si="96"/>
        <v>73-SAMBHAL</v>
      </c>
      <c r="C1016" s="102">
        <f>[1]T6B_Pay_FG_FCI!E83</f>
        <v>100.61</v>
      </c>
      <c r="D1016" s="103">
        <f>[1]T6B_Pay_FG_FCI!G83+[1]T6B_Pay_FG_FCI!J83</f>
        <v>48.075479999999999</v>
      </c>
      <c r="E1016" s="103">
        <f>[1]T6B_Pay_FG_FCI!I83+[1]T6B_Pay_FG_FCI!K83</f>
        <v>47.03</v>
      </c>
      <c r="F1016" s="104">
        <f t="shared" si="97"/>
        <v>1.0454799999999977</v>
      </c>
      <c r="G1016" s="104">
        <f t="shared" si="98"/>
        <v>53.58</v>
      </c>
      <c r="H1016" s="105">
        <f t="shared" si="99"/>
        <v>0.97825336325295142</v>
      </c>
    </row>
    <row r="1017" spans="1:8" ht="15.75" customHeight="1" x14ac:dyDescent="0.2">
      <c r="A1017" s="100">
        <f t="shared" si="96"/>
        <v>74</v>
      </c>
      <c r="B1017" s="101" t="str">
        <f t="shared" si="96"/>
        <v>74-HAPUR</v>
      </c>
      <c r="C1017" s="102">
        <f>[1]T6B_Pay_FG_FCI!E84</f>
        <v>35.770000000000003</v>
      </c>
      <c r="D1017" s="103">
        <f>[1]T6B_Pay_FG_FCI!G84+[1]T6B_Pay_FG_FCI!J84</f>
        <v>35.743259999999999</v>
      </c>
      <c r="E1017" s="103">
        <f>[1]T6B_Pay_FG_FCI!I84+[1]T6B_Pay_FG_FCI!K84</f>
        <v>16</v>
      </c>
      <c r="F1017" s="104">
        <f t="shared" si="97"/>
        <v>19.743259999999999</v>
      </c>
      <c r="G1017" s="104">
        <f t="shared" si="98"/>
        <v>19.770000000000003</v>
      </c>
      <c r="H1017" s="105">
        <f t="shared" si="99"/>
        <v>0.44763684118348468</v>
      </c>
    </row>
    <row r="1018" spans="1:8" ht="15.75" customHeight="1" x14ac:dyDescent="0.2">
      <c r="A1018" s="100">
        <f t="shared" si="96"/>
        <v>75</v>
      </c>
      <c r="B1018" s="101" t="str">
        <f t="shared" si="96"/>
        <v>75-SHAMLI</v>
      </c>
      <c r="C1018" s="102">
        <f>[1]T6B_Pay_FG_FCI!E85</f>
        <v>43.06</v>
      </c>
      <c r="D1018" s="103">
        <f>[1]T6B_Pay_FG_FCI!G85+[1]T6B_Pay_FG_FCI!J85</f>
        <v>19.706009999999999</v>
      </c>
      <c r="E1018" s="103">
        <f>[1]T6B_Pay_FG_FCI!I85+[1]T6B_Pay_FG_FCI!K85</f>
        <v>19.260000000000002</v>
      </c>
      <c r="F1018" s="104">
        <f t="shared" si="97"/>
        <v>0.44600999999999758</v>
      </c>
      <c r="G1018" s="104">
        <f t="shared" si="98"/>
        <v>23.8</v>
      </c>
      <c r="H1018" s="105">
        <f t="shared" si="99"/>
        <v>0.97736680332548309</v>
      </c>
    </row>
    <row r="1019" spans="1:8" ht="15.75" customHeight="1" x14ac:dyDescent="0.2">
      <c r="A1019" s="100"/>
      <c r="B1019" s="106" t="str">
        <f>B114</f>
        <v>TOTAL</v>
      </c>
      <c r="C1019" s="107">
        <f>SUM(C944:C1018)</f>
        <v>8001.78</v>
      </c>
      <c r="D1019" s="107">
        <f>SUM(D944:D1018)</f>
        <v>4581.5568500000008</v>
      </c>
      <c r="E1019" s="107">
        <f>SUM(E944:E1018)</f>
        <v>3536.7229999999995</v>
      </c>
      <c r="F1019" s="107">
        <f>SUM(F944:F1018)</f>
        <v>1044.83385</v>
      </c>
      <c r="G1019" s="107">
        <f>SUM(G944:G1018)</f>
        <v>4465.0569999999998</v>
      </c>
      <c r="H1019" s="108">
        <f>E1019/D1019</f>
        <v>0.77194785872841432</v>
      </c>
    </row>
    <row r="1021" spans="1:8" ht="12.75" x14ac:dyDescent="0.2">
      <c r="A1021" s="61" t="s">
        <v>111</v>
      </c>
      <c r="B1021" s="62"/>
      <c r="C1021" s="62"/>
      <c r="D1021" s="62"/>
      <c r="E1021" s="62"/>
    </row>
    <row r="1022" spans="1:8" ht="12.75" x14ac:dyDescent="0.2">
      <c r="A1022" s="109" t="s">
        <v>112</v>
      </c>
      <c r="B1022" s="110"/>
      <c r="C1022" s="110"/>
      <c r="D1022" s="110"/>
      <c r="E1022" s="111"/>
    </row>
    <row r="1023" spans="1:8" ht="12.75" x14ac:dyDescent="0.2">
      <c r="A1023" s="61" t="s">
        <v>113</v>
      </c>
      <c r="B1023" s="94"/>
      <c r="C1023" s="112"/>
      <c r="D1023" s="94"/>
      <c r="E1023" s="94"/>
    </row>
    <row r="1024" spans="1:8" ht="15.75" customHeight="1" x14ac:dyDescent="0.2">
      <c r="A1024" s="94"/>
      <c r="B1024" s="94"/>
      <c r="C1024" s="94"/>
      <c r="D1024" s="94"/>
      <c r="E1024" s="50" t="s">
        <v>114</v>
      </c>
    </row>
    <row r="1025" spans="1:5" s="84" customFormat="1" ht="50.25" customHeight="1" x14ac:dyDescent="0.2">
      <c r="A1025" s="51" t="s">
        <v>77</v>
      </c>
      <c r="B1025" s="51" t="s">
        <v>78</v>
      </c>
      <c r="C1025" s="52" t="s">
        <v>71</v>
      </c>
      <c r="D1025" s="52" t="s">
        <v>115</v>
      </c>
      <c r="E1025" s="52" t="s">
        <v>116</v>
      </c>
    </row>
    <row r="1026" spans="1:5" ht="15.75" customHeight="1" x14ac:dyDescent="0.2">
      <c r="A1026" s="113">
        <v>1</v>
      </c>
      <c r="B1026" s="113">
        <v>2</v>
      </c>
      <c r="C1026" s="86">
        <v>3</v>
      </c>
      <c r="D1026" s="86">
        <v>4</v>
      </c>
      <c r="E1026" s="86">
        <v>5</v>
      </c>
    </row>
    <row r="1027" spans="1:5" ht="15.75" customHeight="1" x14ac:dyDescent="0.2">
      <c r="A1027" s="53">
        <f t="shared" ref="A1027:B1042" si="100">A39</f>
        <v>1</v>
      </c>
      <c r="B1027" s="54" t="str">
        <f t="shared" si="100"/>
        <v>01-AGRA</v>
      </c>
      <c r="C1027" s="55">
        <f>[1]T7_CC_PS!E10+[1]T7A_CC_UPS!E10</f>
        <v>2092.21</v>
      </c>
      <c r="D1027" s="114">
        <f>[1]T7_CC_PS!H10+[1]T7A_CC_UPS!H10</f>
        <v>208.46999999999997</v>
      </c>
      <c r="E1027" s="115">
        <f t="shared" ref="E1027:E1090" si="101">D1027/C1027</f>
        <v>9.9641049416645547E-2</v>
      </c>
    </row>
    <row r="1028" spans="1:5" ht="15.75" customHeight="1" x14ac:dyDescent="0.2">
      <c r="A1028" s="53">
        <f t="shared" si="100"/>
        <v>2</v>
      </c>
      <c r="B1028" s="54" t="str">
        <f t="shared" si="100"/>
        <v>02-ALIGARH</v>
      </c>
      <c r="C1028" s="55">
        <f>[1]T7_CC_PS!E11+[1]T7A_CC_UPS!E11</f>
        <v>1851.97</v>
      </c>
      <c r="D1028" s="114">
        <f>[1]T7_CC_PS!H11+[1]T7A_CC_UPS!H11</f>
        <v>685.62</v>
      </c>
      <c r="E1028" s="115">
        <f t="shared" si="101"/>
        <v>0.37021118052668239</v>
      </c>
    </row>
    <row r="1029" spans="1:5" ht="15.75" customHeight="1" x14ac:dyDescent="0.2">
      <c r="A1029" s="53">
        <f t="shared" si="100"/>
        <v>3</v>
      </c>
      <c r="B1029" s="54" t="str">
        <f t="shared" si="100"/>
        <v>03-ALLAHABAD</v>
      </c>
      <c r="C1029" s="55">
        <f>[1]T7_CC_PS!E12+[1]T7A_CC_UPS!E12</f>
        <v>3608.41</v>
      </c>
      <c r="D1029" s="114">
        <f>[1]T7_CC_PS!H12+[1]T7A_CC_UPS!H12</f>
        <v>-278.48</v>
      </c>
      <c r="E1029" s="116">
        <f t="shared" si="101"/>
        <v>-7.7175265560177481E-2</v>
      </c>
    </row>
    <row r="1030" spans="1:5" ht="15.75" customHeight="1" x14ac:dyDescent="0.2">
      <c r="A1030" s="53">
        <f t="shared" si="100"/>
        <v>4</v>
      </c>
      <c r="B1030" s="54" t="str">
        <f t="shared" si="100"/>
        <v>04-AMBEDKAR NAGAR</v>
      </c>
      <c r="C1030" s="55">
        <f>[1]T7_CC_PS!E13+[1]T7A_CC_UPS!E13</f>
        <v>1600.5</v>
      </c>
      <c r="D1030" s="114">
        <f>[1]T7_CC_PS!H13+[1]T7A_CC_UPS!H13</f>
        <v>125.38000000000001</v>
      </c>
      <c r="E1030" s="115">
        <f t="shared" si="101"/>
        <v>7.8338019368947215E-2</v>
      </c>
    </row>
    <row r="1031" spans="1:5" ht="15.75" customHeight="1" x14ac:dyDescent="0.2">
      <c r="A1031" s="53">
        <f t="shared" si="100"/>
        <v>5</v>
      </c>
      <c r="B1031" s="54" t="str">
        <f t="shared" si="100"/>
        <v>05-AURAIYA</v>
      </c>
      <c r="C1031" s="55">
        <f>[1]T7_CC_PS!E14+[1]T7A_CC_UPS!E14</f>
        <v>1170.46</v>
      </c>
      <c r="D1031" s="114">
        <f>[1]T7_CC_PS!H14+[1]T7A_CC_UPS!H14</f>
        <v>-9.0400000000000009</v>
      </c>
      <c r="E1031" s="116">
        <f t="shared" si="101"/>
        <v>-7.7234591528117158E-3</v>
      </c>
    </row>
    <row r="1032" spans="1:5" ht="15.75" customHeight="1" x14ac:dyDescent="0.2">
      <c r="A1032" s="53">
        <f t="shared" si="100"/>
        <v>6</v>
      </c>
      <c r="B1032" s="54" t="str">
        <f t="shared" si="100"/>
        <v>06-AZAMGARH</v>
      </c>
      <c r="C1032" s="55">
        <f>[1]T7_CC_PS!E15+[1]T7A_CC_UPS!E15</f>
        <v>3195.51</v>
      </c>
      <c r="D1032" s="114">
        <f>[1]T7_CC_PS!H15+[1]T7A_CC_UPS!H15</f>
        <v>326.83999999999997</v>
      </c>
      <c r="E1032" s="115">
        <f t="shared" si="101"/>
        <v>0.10228101304643075</v>
      </c>
    </row>
    <row r="1033" spans="1:5" ht="15.75" customHeight="1" x14ac:dyDescent="0.2">
      <c r="A1033" s="53">
        <f t="shared" si="100"/>
        <v>7</v>
      </c>
      <c r="B1033" s="54" t="str">
        <f t="shared" si="100"/>
        <v>07-BADAUN</v>
      </c>
      <c r="C1033" s="55">
        <f>[1]T7_CC_PS!E16+[1]T7A_CC_UPS!E16</f>
        <v>2334.7400000000002</v>
      </c>
      <c r="D1033" s="114">
        <f>[1]T7_CC_PS!H16+[1]T7A_CC_UPS!H16</f>
        <v>-115.88</v>
      </c>
      <c r="E1033" s="116">
        <f t="shared" si="101"/>
        <v>-4.9632935573125911E-2</v>
      </c>
    </row>
    <row r="1034" spans="1:5" ht="15.75" customHeight="1" x14ac:dyDescent="0.2">
      <c r="A1034" s="53">
        <f t="shared" si="100"/>
        <v>8</v>
      </c>
      <c r="B1034" s="54" t="str">
        <f t="shared" si="100"/>
        <v>08-BAGHPAT</v>
      </c>
      <c r="C1034" s="55">
        <f>[1]T7_CC_PS!E17+[1]T7A_CC_UPS!E17</f>
        <v>768.03</v>
      </c>
      <c r="D1034" s="114">
        <f>[1]T7_CC_PS!H17+[1]T7A_CC_UPS!H17</f>
        <v>161.21</v>
      </c>
      <c r="E1034" s="115">
        <f t="shared" si="101"/>
        <v>0.20990065492233378</v>
      </c>
    </row>
    <row r="1035" spans="1:5" ht="15.75" customHeight="1" x14ac:dyDescent="0.2">
      <c r="A1035" s="53">
        <f t="shared" si="100"/>
        <v>9</v>
      </c>
      <c r="B1035" s="54" t="str">
        <f t="shared" si="100"/>
        <v>09-BAHRAICH</v>
      </c>
      <c r="C1035" s="55">
        <f>[1]T7_CC_PS!E18+[1]T7A_CC_UPS!E18</f>
        <v>3564.27</v>
      </c>
      <c r="D1035" s="114">
        <f>[1]T7_CC_PS!H18+[1]T7A_CC_UPS!H18</f>
        <v>14.600000000000009</v>
      </c>
      <c r="E1035" s="115">
        <f t="shared" si="101"/>
        <v>4.0962104442143861E-3</v>
      </c>
    </row>
    <row r="1036" spans="1:5" ht="15.75" customHeight="1" x14ac:dyDescent="0.2">
      <c r="A1036" s="53">
        <f t="shared" si="100"/>
        <v>10</v>
      </c>
      <c r="B1036" s="54" t="str">
        <f t="shared" si="100"/>
        <v>10-BALLIA</v>
      </c>
      <c r="C1036" s="55">
        <f>[1]T7_CC_PS!E19+[1]T7A_CC_UPS!E19</f>
        <v>2353.87</v>
      </c>
      <c r="D1036" s="114">
        <f>[1]T7_CC_PS!H19+[1]T7A_CC_UPS!H19</f>
        <v>223.20999999999998</v>
      </c>
      <c r="E1036" s="115">
        <f t="shared" si="101"/>
        <v>9.4826817113944264E-2</v>
      </c>
    </row>
    <row r="1037" spans="1:5" ht="15.75" customHeight="1" x14ac:dyDescent="0.2">
      <c r="A1037" s="53">
        <f t="shared" si="100"/>
        <v>11</v>
      </c>
      <c r="B1037" s="54" t="str">
        <f t="shared" si="100"/>
        <v>11-BALRAMPUR</v>
      </c>
      <c r="C1037" s="55">
        <f>[1]T7_CC_PS!E20+[1]T7A_CC_UPS!E20</f>
        <v>2130.52</v>
      </c>
      <c r="D1037" s="114">
        <f>[1]T7_CC_PS!H20+[1]T7A_CC_UPS!H20</f>
        <v>95.919999999999987</v>
      </c>
      <c r="E1037" s="115">
        <f t="shared" si="101"/>
        <v>4.5021872594483973E-2</v>
      </c>
    </row>
    <row r="1038" spans="1:5" ht="15.75" customHeight="1" x14ac:dyDescent="0.2">
      <c r="A1038" s="53">
        <f t="shared" si="100"/>
        <v>12</v>
      </c>
      <c r="B1038" s="54" t="str">
        <f t="shared" si="100"/>
        <v>12-BANDA</v>
      </c>
      <c r="C1038" s="55">
        <f>[1]T7_CC_PS!E21+[1]T7A_CC_UPS!E21</f>
        <v>1960.63</v>
      </c>
      <c r="D1038" s="114">
        <f>[1]T7_CC_PS!H21+[1]T7A_CC_UPS!H21</f>
        <v>-216.63</v>
      </c>
      <c r="E1038" s="116">
        <f t="shared" si="101"/>
        <v>-0.11048999556265077</v>
      </c>
    </row>
    <row r="1039" spans="1:5" ht="15.75" customHeight="1" x14ac:dyDescent="0.2">
      <c r="A1039" s="53">
        <f t="shared" si="100"/>
        <v>13</v>
      </c>
      <c r="B1039" s="54" t="str">
        <f t="shared" si="100"/>
        <v>13-BARABANKI</v>
      </c>
      <c r="C1039" s="55">
        <f>[1]T7_CC_PS!E22+[1]T7A_CC_UPS!E22</f>
        <v>2389.23</v>
      </c>
      <c r="D1039" s="114">
        <f>[1]T7_CC_PS!H22+[1]T7A_CC_UPS!H22</f>
        <v>-449.71</v>
      </c>
      <c r="E1039" s="116">
        <f t="shared" si="101"/>
        <v>-0.18822382106368996</v>
      </c>
    </row>
    <row r="1040" spans="1:5" ht="15.75" customHeight="1" x14ac:dyDescent="0.2">
      <c r="A1040" s="53">
        <f t="shared" si="100"/>
        <v>14</v>
      </c>
      <c r="B1040" s="54" t="str">
        <f t="shared" si="100"/>
        <v>14-BAREILY</v>
      </c>
      <c r="C1040" s="55">
        <f>[1]T7_CC_PS!E23+[1]T7A_CC_UPS!E23</f>
        <v>2617.29</v>
      </c>
      <c r="D1040" s="114">
        <f>[1]T7_CC_PS!H23+[1]T7A_CC_UPS!H23</f>
        <v>-108.03</v>
      </c>
      <c r="E1040" s="116">
        <f t="shared" si="101"/>
        <v>-4.1275517806586205E-2</v>
      </c>
    </row>
    <row r="1041" spans="1:5" ht="15.75" customHeight="1" x14ac:dyDescent="0.2">
      <c r="A1041" s="53">
        <f t="shared" si="100"/>
        <v>15</v>
      </c>
      <c r="B1041" s="54" t="str">
        <f t="shared" si="100"/>
        <v>15-BASTI</v>
      </c>
      <c r="C1041" s="55">
        <f>[1]T7_CC_PS!E24+[1]T7A_CC_UPS!E24</f>
        <v>1972.1</v>
      </c>
      <c r="D1041" s="114">
        <f>[1]T7_CC_PS!H24+[1]T7A_CC_UPS!H24</f>
        <v>81.22</v>
      </c>
      <c r="E1041" s="115">
        <f t="shared" si="101"/>
        <v>4.1184524111353378E-2</v>
      </c>
    </row>
    <row r="1042" spans="1:5" ht="15.75" customHeight="1" x14ac:dyDescent="0.2">
      <c r="A1042" s="53">
        <f t="shared" si="100"/>
        <v>16</v>
      </c>
      <c r="B1042" s="54" t="str">
        <f t="shared" si="100"/>
        <v>16-BHADOHI</v>
      </c>
      <c r="C1042" s="55">
        <f>[1]T7_CC_PS!E25+[1]T7A_CC_UPS!E25</f>
        <v>1173.3799999999999</v>
      </c>
      <c r="D1042" s="114">
        <f>[1]T7_CC_PS!H25+[1]T7A_CC_UPS!H25</f>
        <v>-166.32</v>
      </c>
      <c r="E1042" s="116">
        <f t="shared" si="101"/>
        <v>-0.14174436244013022</v>
      </c>
    </row>
    <row r="1043" spans="1:5" ht="15.75" customHeight="1" x14ac:dyDescent="0.2">
      <c r="A1043" s="53">
        <f t="shared" ref="A1043:B1058" si="102">A55</f>
        <v>17</v>
      </c>
      <c r="B1043" s="54" t="str">
        <f t="shared" si="102"/>
        <v>17-BIJNOUR</v>
      </c>
      <c r="C1043" s="55">
        <f>[1]T7_CC_PS!E26+[1]T7A_CC_UPS!E26</f>
        <v>2121.79</v>
      </c>
      <c r="D1043" s="114">
        <f>[1]T7_CC_PS!H26+[1]T7A_CC_UPS!H26</f>
        <v>117.05999999999999</v>
      </c>
      <c r="E1043" s="115">
        <f t="shared" si="101"/>
        <v>5.5170398578558662E-2</v>
      </c>
    </row>
    <row r="1044" spans="1:5" ht="15.75" customHeight="1" x14ac:dyDescent="0.2">
      <c r="A1044" s="53">
        <f t="shared" si="102"/>
        <v>18</v>
      </c>
      <c r="B1044" s="54" t="str">
        <f t="shared" si="102"/>
        <v>18-BULANDSHAHAR</v>
      </c>
      <c r="C1044" s="55">
        <f>[1]T7_CC_PS!E27+[1]T7A_CC_UPS!E27</f>
        <v>2320.4300000000003</v>
      </c>
      <c r="D1044" s="114">
        <f>[1]T7_CC_PS!H27+[1]T7A_CC_UPS!H27</f>
        <v>690.45999999999992</v>
      </c>
      <c r="E1044" s="115">
        <f t="shared" si="101"/>
        <v>0.29755691832979225</v>
      </c>
    </row>
    <row r="1045" spans="1:5" ht="15.75" customHeight="1" x14ac:dyDescent="0.2">
      <c r="A1045" s="53">
        <f t="shared" si="102"/>
        <v>19</v>
      </c>
      <c r="B1045" s="54" t="str">
        <f t="shared" si="102"/>
        <v>19-CHANDAULI</v>
      </c>
      <c r="C1045" s="55">
        <f>[1]T7_CC_PS!E28+[1]T7A_CC_UPS!E28</f>
        <v>1851.33</v>
      </c>
      <c r="D1045" s="114">
        <f>[1]T7_CC_PS!H28+[1]T7A_CC_UPS!H28</f>
        <v>172.75000000000003</v>
      </c>
      <c r="E1045" s="115">
        <f t="shared" si="101"/>
        <v>9.3311295122965668E-2</v>
      </c>
    </row>
    <row r="1046" spans="1:5" ht="15.75" customHeight="1" x14ac:dyDescent="0.2">
      <c r="A1046" s="53">
        <f t="shared" si="102"/>
        <v>20</v>
      </c>
      <c r="B1046" s="54" t="str">
        <f t="shared" si="102"/>
        <v>20-CHITRAKOOT</v>
      </c>
      <c r="C1046" s="55">
        <f>[1]T7_CC_PS!E29+[1]T7A_CC_UPS!E29</f>
        <v>1338.4</v>
      </c>
      <c r="D1046" s="114">
        <f>[1]T7_CC_PS!H29+[1]T7A_CC_UPS!H29</f>
        <v>77.33</v>
      </c>
      <c r="E1046" s="115">
        <f t="shared" si="101"/>
        <v>5.7777943813508661E-2</v>
      </c>
    </row>
    <row r="1047" spans="1:5" ht="15.75" customHeight="1" x14ac:dyDescent="0.2">
      <c r="A1047" s="53">
        <f t="shared" si="102"/>
        <v>21</v>
      </c>
      <c r="B1047" s="54" t="str">
        <f t="shared" si="102"/>
        <v>21-AMETHI</v>
      </c>
      <c r="C1047" s="55">
        <f>[1]T7_CC_PS!E30+[1]T7A_CC_UPS!E30</f>
        <v>1341.46</v>
      </c>
      <c r="D1047" s="114">
        <f>[1]T7_CC_PS!H30+[1]T7A_CC_UPS!H30</f>
        <v>121.39</v>
      </c>
      <c r="E1047" s="115">
        <f t="shared" si="101"/>
        <v>9.0490957613346648E-2</v>
      </c>
    </row>
    <row r="1048" spans="1:5" ht="15.75" customHeight="1" x14ac:dyDescent="0.2">
      <c r="A1048" s="53">
        <f t="shared" si="102"/>
        <v>22</v>
      </c>
      <c r="B1048" s="54" t="str">
        <f t="shared" si="102"/>
        <v>22-DEORIA</v>
      </c>
      <c r="C1048" s="55">
        <f>[1]T7_CC_PS!E31+[1]T7A_CC_UPS!E31</f>
        <v>2409.69</v>
      </c>
      <c r="D1048" s="114">
        <f>[1]T7_CC_PS!H31+[1]T7A_CC_UPS!H31</f>
        <v>66.970000000000027</v>
      </c>
      <c r="E1048" s="115">
        <f t="shared" si="101"/>
        <v>2.779195664172571E-2</v>
      </c>
    </row>
    <row r="1049" spans="1:5" ht="15.75" customHeight="1" x14ac:dyDescent="0.2">
      <c r="A1049" s="53">
        <f t="shared" si="102"/>
        <v>23</v>
      </c>
      <c r="B1049" s="54" t="str">
        <f t="shared" si="102"/>
        <v>23-ETAH</v>
      </c>
      <c r="C1049" s="55">
        <f>[1]T7_CC_PS!E32+[1]T7A_CC_UPS!E32</f>
        <v>1381.15</v>
      </c>
      <c r="D1049" s="114">
        <f>[1]T7_CC_PS!H32+[1]T7A_CC_UPS!H32</f>
        <v>-3.8699999999999903</v>
      </c>
      <c r="E1049" s="115">
        <f t="shared" si="101"/>
        <v>-2.8020128154074429E-3</v>
      </c>
    </row>
    <row r="1050" spans="1:5" ht="15.75" customHeight="1" x14ac:dyDescent="0.2">
      <c r="A1050" s="53">
        <f t="shared" si="102"/>
        <v>24</v>
      </c>
      <c r="B1050" s="54" t="str">
        <f t="shared" si="102"/>
        <v>24-FAIZABAD</v>
      </c>
      <c r="C1050" s="55">
        <f>[1]T7_CC_PS!E33+[1]T7A_CC_UPS!E33</f>
        <v>1864.83</v>
      </c>
      <c r="D1050" s="114">
        <f>[1]T7_CC_PS!H33+[1]T7A_CC_UPS!H33</f>
        <v>407.42</v>
      </c>
      <c r="E1050" s="115">
        <f t="shared" si="101"/>
        <v>0.2184756787481969</v>
      </c>
    </row>
    <row r="1051" spans="1:5" ht="15.75" customHeight="1" x14ac:dyDescent="0.2">
      <c r="A1051" s="53">
        <f t="shared" si="102"/>
        <v>25</v>
      </c>
      <c r="B1051" s="54" t="str">
        <f t="shared" si="102"/>
        <v>25-FARRUKHABAD</v>
      </c>
      <c r="C1051" s="55">
        <f>[1]T7_CC_PS!E34+[1]T7A_CC_UPS!E34</f>
        <v>1605.29</v>
      </c>
      <c r="D1051" s="114">
        <f>[1]T7_CC_PS!H34+[1]T7A_CC_UPS!H34</f>
        <v>179.59</v>
      </c>
      <c r="E1051" s="115">
        <f t="shared" si="101"/>
        <v>0.11187386702714151</v>
      </c>
    </row>
    <row r="1052" spans="1:5" ht="15.75" customHeight="1" x14ac:dyDescent="0.2">
      <c r="A1052" s="53">
        <f t="shared" si="102"/>
        <v>26</v>
      </c>
      <c r="B1052" s="54" t="str">
        <f t="shared" si="102"/>
        <v>26-FATEHPUR</v>
      </c>
      <c r="C1052" s="55">
        <f>[1]T7_CC_PS!E35+[1]T7A_CC_UPS!E35</f>
        <v>2300.8000000000002</v>
      </c>
      <c r="D1052" s="114">
        <f>[1]T7_CC_PS!H35+[1]T7A_CC_UPS!H35</f>
        <v>182.49</v>
      </c>
      <c r="E1052" s="115">
        <f t="shared" si="101"/>
        <v>7.9315890125173844E-2</v>
      </c>
    </row>
    <row r="1053" spans="1:5" ht="15.75" customHeight="1" x14ac:dyDescent="0.2">
      <c r="A1053" s="53">
        <f t="shared" si="102"/>
        <v>27</v>
      </c>
      <c r="B1053" s="54" t="str">
        <f t="shared" si="102"/>
        <v>27-FIROZABAD</v>
      </c>
      <c r="C1053" s="55">
        <f>[1]T7_CC_PS!E36+[1]T7A_CC_UPS!E36</f>
        <v>1422.49</v>
      </c>
      <c r="D1053" s="114">
        <f>[1]T7_CC_PS!H36+[1]T7A_CC_UPS!H36</f>
        <v>151.68</v>
      </c>
      <c r="E1053" s="115">
        <f t="shared" si="101"/>
        <v>0.10662992358470007</v>
      </c>
    </row>
    <row r="1054" spans="1:5" ht="15.75" customHeight="1" x14ac:dyDescent="0.2">
      <c r="A1054" s="53">
        <f t="shared" si="102"/>
        <v>28</v>
      </c>
      <c r="B1054" s="54" t="str">
        <f t="shared" si="102"/>
        <v>28-G.B. NAGAR</v>
      </c>
      <c r="C1054" s="55">
        <f>[1]T7_CC_PS!E37+[1]T7A_CC_UPS!E37</f>
        <v>801.69999999999993</v>
      </c>
      <c r="D1054" s="114">
        <f>[1]T7_CC_PS!H37+[1]T7A_CC_UPS!H37</f>
        <v>57.730000000000004</v>
      </c>
      <c r="E1054" s="115">
        <f t="shared" si="101"/>
        <v>7.2009479855307479E-2</v>
      </c>
    </row>
    <row r="1055" spans="1:5" ht="15.75" customHeight="1" x14ac:dyDescent="0.2">
      <c r="A1055" s="53">
        <f t="shared" si="102"/>
        <v>29</v>
      </c>
      <c r="B1055" s="54" t="str">
        <f t="shared" si="102"/>
        <v>29-GHAZIPUR</v>
      </c>
      <c r="C1055" s="55">
        <f>[1]T7_CC_PS!E38+[1]T7A_CC_UPS!E38</f>
        <v>2624.41</v>
      </c>
      <c r="D1055" s="114">
        <f>[1]T7_CC_PS!H38+[1]T7A_CC_UPS!H38</f>
        <v>293.06</v>
      </c>
      <c r="E1055" s="115">
        <f t="shared" si="101"/>
        <v>0.11166700325025435</v>
      </c>
    </row>
    <row r="1056" spans="1:5" ht="15.75" customHeight="1" x14ac:dyDescent="0.2">
      <c r="A1056" s="53">
        <f t="shared" si="102"/>
        <v>30</v>
      </c>
      <c r="B1056" s="54" t="str">
        <f t="shared" si="102"/>
        <v>30-GHAZIYABAD</v>
      </c>
      <c r="C1056" s="55">
        <f>[1]T7_CC_PS!E39+[1]T7A_CC_UPS!E39</f>
        <v>816.05</v>
      </c>
      <c r="D1056" s="114">
        <f>[1]T7_CC_PS!H39+[1]T7A_CC_UPS!H39</f>
        <v>-55.199999999999989</v>
      </c>
      <c r="E1056" s="116">
        <f t="shared" si="101"/>
        <v>-6.7642914037130061E-2</v>
      </c>
    </row>
    <row r="1057" spans="1:5" ht="15.75" customHeight="1" x14ac:dyDescent="0.2">
      <c r="A1057" s="53">
        <f t="shared" si="102"/>
        <v>31</v>
      </c>
      <c r="B1057" s="54" t="str">
        <f t="shared" si="102"/>
        <v>31-GONDA</v>
      </c>
      <c r="C1057" s="55">
        <f>[1]T7_CC_PS!E40+[1]T7A_CC_UPS!E40</f>
        <v>2882.6000000000004</v>
      </c>
      <c r="D1057" s="114">
        <f>[1]T7_CC_PS!H40+[1]T7A_CC_UPS!H40</f>
        <v>277.17999999999995</v>
      </c>
      <c r="E1057" s="115">
        <f t="shared" si="101"/>
        <v>9.6156247831818462E-2</v>
      </c>
    </row>
    <row r="1058" spans="1:5" ht="15.75" customHeight="1" x14ac:dyDescent="0.2">
      <c r="A1058" s="53">
        <f t="shared" si="102"/>
        <v>32</v>
      </c>
      <c r="B1058" s="54" t="str">
        <f t="shared" si="102"/>
        <v>32-GORAKHPUR</v>
      </c>
      <c r="C1058" s="55">
        <f>[1]T7_CC_PS!E41+[1]T7A_CC_UPS!E41</f>
        <v>2752.23</v>
      </c>
      <c r="D1058" s="114">
        <f>[1]T7_CC_PS!H41+[1]T7A_CC_UPS!H41</f>
        <v>60.6</v>
      </c>
      <c r="E1058" s="115">
        <f t="shared" si="101"/>
        <v>2.2018508627549296E-2</v>
      </c>
    </row>
    <row r="1059" spans="1:5" ht="15.75" customHeight="1" x14ac:dyDescent="0.2">
      <c r="A1059" s="53">
        <f t="shared" ref="A1059:B1074" si="103">A71</f>
        <v>33</v>
      </c>
      <c r="B1059" s="54" t="str">
        <f t="shared" si="103"/>
        <v>33-HAMEERPUR</v>
      </c>
      <c r="C1059" s="55">
        <f>[1]T7_CC_PS!E42+[1]T7A_CC_UPS!E42</f>
        <v>1014.1099999999999</v>
      </c>
      <c r="D1059" s="114">
        <f>[1]T7_CC_PS!H42+[1]T7A_CC_UPS!H42</f>
        <v>-54.930000000000007</v>
      </c>
      <c r="E1059" s="116">
        <f t="shared" si="101"/>
        <v>-5.4165721667274763E-2</v>
      </c>
    </row>
    <row r="1060" spans="1:5" ht="15.75" customHeight="1" x14ac:dyDescent="0.2">
      <c r="A1060" s="53">
        <f t="shared" si="103"/>
        <v>34</v>
      </c>
      <c r="B1060" s="54" t="str">
        <f t="shared" si="103"/>
        <v>34-HARDOI</v>
      </c>
      <c r="C1060" s="55">
        <f>[1]T7_CC_PS!E43+[1]T7A_CC_UPS!E43</f>
        <v>3947.4</v>
      </c>
      <c r="D1060" s="114">
        <f>[1]T7_CC_PS!H43+[1]T7A_CC_UPS!H43</f>
        <v>204.81</v>
      </c>
      <c r="E1060" s="115">
        <f t="shared" si="101"/>
        <v>5.1884784921720627E-2</v>
      </c>
    </row>
    <row r="1061" spans="1:5" ht="15.75" customHeight="1" x14ac:dyDescent="0.2">
      <c r="A1061" s="53">
        <f t="shared" si="103"/>
        <v>35</v>
      </c>
      <c r="B1061" s="54" t="str">
        <f t="shared" si="103"/>
        <v>35-HATHRAS</v>
      </c>
      <c r="C1061" s="55">
        <f>[1]T7_CC_PS!E44+[1]T7A_CC_UPS!E44</f>
        <v>1067.31</v>
      </c>
      <c r="D1061" s="114">
        <f>[1]T7_CC_PS!H44+[1]T7A_CC_UPS!H44</f>
        <v>-18.98</v>
      </c>
      <c r="E1061" s="116">
        <f t="shared" si="101"/>
        <v>-1.7783024613280116E-2</v>
      </c>
    </row>
    <row r="1062" spans="1:5" ht="15.75" customHeight="1" x14ac:dyDescent="0.2">
      <c r="A1062" s="53">
        <f t="shared" si="103"/>
        <v>36</v>
      </c>
      <c r="B1062" s="54" t="str">
        <f t="shared" si="103"/>
        <v>36-ITAWAH</v>
      </c>
      <c r="C1062" s="55">
        <f>[1]T7_CC_PS!E45+[1]T7A_CC_UPS!E45</f>
        <v>1190.7600000000002</v>
      </c>
      <c r="D1062" s="114">
        <f>[1]T7_CC_PS!H45+[1]T7A_CC_UPS!H45</f>
        <v>23.950000000000003</v>
      </c>
      <c r="E1062" s="115">
        <f t="shared" si="101"/>
        <v>2.0113205011925157E-2</v>
      </c>
    </row>
    <row r="1063" spans="1:5" ht="15.75" customHeight="1" x14ac:dyDescent="0.2">
      <c r="A1063" s="53">
        <f t="shared" si="103"/>
        <v>37</v>
      </c>
      <c r="B1063" s="54" t="str">
        <f t="shared" si="103"/>
        <v>37-J.P. NAGAR</v>
      </c>
      <c r="C1063" s="55">
        <f>[1]T7_CC_PS!E46+[1]T7A_CC_UPS!E46</f>
        <v>1099.3200000000002</v>
      </c>
      <c r="D1063" s="114">
        <f>[1]T7_CC_PS!H46+[1]T7A_CC_UPS!H46</f>
        <v>90.9</v>
      </c>
      <c r="E1063" s="115">
        <f t="shared" si="101"/>
        <v>8.2687479532802088E-2</v>
      </c>
    </row>
    <row r="1064" spans="1:5" ht="15.75" customHeight="1" x14ac:dyDescent="0.2">
      <c r="A1064" s="53">
        <f t="shared" si="103"/>
        <v>38</v>
      </c>
      <c r="B1064" s="54" t="str">
        <f t="shared" si="103"/>
        <v>38-JALAUN</v>
      </c>
      <c r="C1064" s="55">
        <f>[1]T7_CC_PS!E47+[1]T7A_CC_UPS!E47</f>
        <v>1191.8699999999999</v>
      </c>
      <c r="D1064" s="114">
        <f>[1]T7_CC_PS!H47+[1]T7A_CC_UPS!H47</f>
        <v>36.770000000000003</v>
      </c>
      <c r="E1064" s="115">
        <f t="shared" si="101"/>
        <v>3.0850680023828108E-2</v>
      </c>
    </row>
    <row r="1065" spans="1:5" ht="15.75" customHeight="1" x14ac:dyDescent="0.2">
      <c r="A1065" s="53">
        <f t="shared" si="103"/>
        <v>39</v>
      </c>
      <c r="B1065" s="54" t="str">
        <f t="shared" si="103"/>
        <v>39-JAUNPUR</v>
      </c>
      <c r="C1065" s="55">
        <f>[1]T7_CC_PS!E48+[1]T7A_CC_UPS!E48</f>
        <v>3581.43</v>
      </c>
      <c r="D1065" s="114">
        <f>[1]T7_CC_PS!H48+[1]T7A_CC_UPS!H48</f>
        <v>226.89</v>
      </c>
      <c r="E1065" s="115">
        <f t="shared" si="101"/>
        <v>6.3351789648268986E-2</v>
      </c>
    </row>
    <row r="1066" spans="1:5" ht="15.75" customHeight="1" x14ac:dyDescent="0.2">
      <c r="A1066" s="53">
        <f t="shared" si="103"/>
        <v>40</v>
      </c>
      <c r="B1066" s="54" t="str">
        <f t="shared" si="103"/>
        <v>40-JHANSI</v>
      </c>
      <c r="C1066" s="55">
        <f>[1]T7_CC_PS!E49+[1]T7A_CC_UPS!E49</f>
        <v>1190.17</v>
      </c>
      <c r="D1066" s="114">
        <f>[1]T7_CC_PS!H49+[1]T7A_CC_UPS!H49</f>
        <v>194.64</v>
      </c>
      <c r="E1066" s="115">
        <f t="shared" si="101"/>
        <v>0.16353966240116957</v>
      </c>
    </row>
    <row r="1067" spans="1:5" ht="15.75" customHeight="1" x14ac:dyDescent="0.2">
      <c r="A1067" s="53">
        <f t="shared" si="103"/>
        <v>41</v>
      </c>
      <c r="B1067" s="54" t="str">
        <f t="shared" si="103"/>
        <v>41-KANNAUJ</v>
      </c>
      <c r="C1067" s="55">
        <f>[1]T7_CC_PS!E50+[1]T7A_CC_UPS!E50</f>
        <v>1400.85</v>
      </c>
      <c r="D1067" s="114">
        <f>[1]T7_CC_PS!H50+[1]T7A_CC_UPS!H50</f>
        <v>149.25</v>
      </c>
      <c r="E1067" s="115">
        <f t="shared" si="101"/>
        <v>0.10654245636577793</v>
      </c>
    </row>
    <row r="1068" spans="1:5" ht="15.75" customHeight="1" x14ac:dyDescent="0.2">
      <c r="A1068" s="53">
        <f t="shared" si="103"/>
        <v>42</v>
      </c>
      <c r="B1068" s="54" t="str">
        <f t="shared" si="103"/>
        <v>42-KANPUR DEHAT</v>
      </c>
      <c r="C1068" s="55">
        <f>[1]T7_CC_PS!E51+[1]T7A_CC_UPS!E51</f>
        <v>1213.95</v>
      </c>
      <c r="D1068" s="114">
        <f>[1]T7_CC_PS!H51+[1]T7A_CC_UPS!H51</f>
        <v>205.07</v>
      </c>
      <c r="E1068" s="115">
        <f t="shared" si="101"/>
        <v>0.16892788006095802</v>
      </c>
    </row>
    <row r="1069" spans="1:5" ht="15.75" customHeight="1" x14ac:dyDescent="0.2">
      <c r="A1069" s="53">
        <f t="shared" si="103"/>
        <v>43</v>
      </c>
      <c r="B1069" s="54" t="str">
        <f t="shared" si="103"/>
        <v>43-KANPUR NAGAR</v>
      </c>
      <c r="C1069" s="55">
        <f>[1]T7_CC_PS!E52+[1]T7A_CC_UPS!E52</f>
        <v>1565.6799999999998</v>
      </c>
      <c r="D1069" s="114">
        <f>[1]T7_CC_PS!H52+[1]T7A_CC_UPS!H52</f>
        <v>340.33000000000004</v>
      </c>
      <c r="E1069" s="115">
        <f t="shared" si="101"/>
        <v>0.21736881099586128</v>
      </c>
    </row>
    <row r="1070" spans="1:5" ht="15.75" customHeight="1" x14ac:dyDescent="0.2">
      <c r="A1070" s="53">
        <f t="shared" si="103"/>
        <v>44</v>
      </c>
      <c r="B1070" s="54" t="str">
        <f t="shared" si="103"/>
        <v>44-KAAS GANJ</v>
      </c>
      <c r="C1070" s="55">
        <f>[1]T7_CC_PS!E53+[1]T7A_CC_UPS!E53</f>
        <v>1169.3699999999999</v>
      </c>
      <c r="D1070" s="114">
        <f>[1]T7_CC_PS!H53+[1]T7A_CC_UPS!H53</f>
        <v>130.79000000000002</v>
      </c>
      <c r="E1070" s="115">
        <f t="shared" si="101"/>
        <v>0.11184654985162953</v>
      </c>
    </row>
    <row r="1071" spans="1:5" ht="15.75" customHeight="1" x14ac:dyDescent="0.2">
      <c r="A1071" s="53">
        <f t="shared" si="103"/>
        <v>45</v>
      </c>
      <c r="B1071" s="54" t="str">
        <f t="shared" si="103"/>
        <v>45-KAUSHAMBI</v>
      </c>
      <c r="C1071" s="55">
        <f>[1]T7_CC_PS!E54+[1]T7A_CC_UPS!E54</f>
        <v>1308.27</v>
      </c>
      <c r="D1071" s="114">
        <f>[1]T7_CC_PS!H54+[1]T7A_CC_UPS!H54</f>
        <v>238.70999999999998</v>
      </c>
      <c r="E1071" s="115">
        <f t="shared" si="101"/>
        <v>0.18246233575638054</v>
      </c>
    </row>
    <row r="1072" spans="1:5" ht="15.75" customHeight="1" x14ac:dyDescent="0.2">
      <c r="A1072" s="53">
        <f t="shared" si="103"/>
        <v>46</v>
      </c>
      <c r="B1072" s="54" t="str">
        <f t="shared" si="103"/>
        <v>46-KUSHINAGAR</v>
      </c>
      <c r="C1072" s="55">
        <f>[1]T7_CC_PS!E55+[1]T7A_CC_UPS!E55</f>
        <v>2809.21</v>
      </c>
      <c r="D1072" s="114">
        <f>[1]T7_CC_PS!H55+[1]T7A_CC_UPS!H55</f>
        <v>-57.539999999999992</v>
      </c>
      <c r="E1072" s="116">
        <f t="shared" si="101"/>
        <v>-2.048262678831415E-2</v>
      </c>
    </row>
    <row r="1073" spans="1:5" ht="15.75" customHeight="1" x14ac:dyDescent="0.2">
      <c r="A1073" s="53">
        <f t="shared" si="103"/>
        <v>47</v>
      </c>
      <c r="B1073" s="54" t="str">
        <f t="shared" si="103"/>
        <v>47-LAKHIMPUR KHERI</v>
      </c>
      <c r="C1073" s="55">
        <f>[1]T7_CC_PS!E56+[1]T7A_CC_UPS!E56</f>
        <v>4009.62</v>
      </c>
      <c r="D1073" s="114">
        <f>[1]T7_CC_PS!H56+[1]T7A_CC_UPS!H56</f>
        <v>34.369999999999997</v>
      </c>
      <c r="E1073" s="115">
        <f t="shared" si="101"/>
        <v>8.5718846174949251E-3</v>
      </c>
    </row>
    <row r="1074" spans="1:5" ht="15.75" customHeight="1" x14ac:dyDescent="0.2">
      <c r="A1074" s="53">
        <f t="shared" si="103"/>
        <v>48</v>
      </c>
      <c r="B1074" s="54" t="str">
        <f t="shared" si="103"/>
        <v>48-LALITPUR</v>
      </c>
      <c r="C1074" s="55">
        <f>[1]T7_CC_PS!E57+[1]T7A_CC_UPS!E57</f>
        <v>1267.06</v>
      </c>
      <c r="D1074" s="114">
        <f>[1]T7_CC_PS!H57+[1]T7A_CC_UPS!H57</f>
        <v>343.40999999999997</v>
      </c>
      <c r="E1074" s="115">
        <f t="shared" si="101"/>
        <v>0.27102899625905641</v>
      </c>
    </row>
    <row r="1075" spans="1:5" ht="15.75" customHeight="1" x14ac:dyDescent="0.2">
      <c r="A1075" s="53">
        <f t="shared" ref="A1075:B1090" si="104">A87</f>
        <v>49</v>
      </c>
      <c r="B1075" s="54" t="str">
        <f t="shared" si="104"/>
        <v>49-LUCKNOW</v>
      </c>
      <c r="C1075" s="55">
        <f>[1]T7_CC_PS!E58+[1]T7A_CC_UPS!E58</f>
        <v>1837.35</v>
      </c>
      <c r="D1075" s="114">
        <f>[1]T7_CC_PS!H58+[1]T7A_CC_UPS!H58</f>
        <v>63.480000000000004</v>
      </c>
      <c r="E1075" s="115">
        <f t="shared" si="101"/>
        <v>3.4549759164013392E-2</v>
      </c>
    </row>
    <row r="1076" spans="1:5" ht="15.75" customHeight="1" x14ac:dyDescent="0.2">
      <c r="A1076" s="53">
        <f t="shared" si="104"/>
        <v>50</v>
      </c>
      <c r="B1076" s="54" t="str">
        <f t="shared" si="104"/>
        <v>50-MAHOBA</v>
      </c>
      <c r="C1076" s="55">
        <f>[1]T7_CC_PS!E59+[1]T7A_CC_UPS!E59</f>
        <v>999.35</v>
      </c>
      <c r="D1076" s="114">
        <f>[1]T7_CC_PS!H59+[1]T7A_CC_UPS!H59</f>
        <v>-111.33</v>
      </c>
      <c r="E1076" s="116">
        <f t="shared" si="101"/>
        <v>-0.11140241156751889</v>
      </c>
    </row>
    <row r="1077" spans="1:5" ht="15.75" customHeight="1" x14ac:dyDescent="0.2">
      <c r="A1077" s="53">
        <f t="shared" si="104"/>
        <v>51</v>
      </c>
      <c r="B1077" s="54" t="str">
        <f t="shared" si="104"/>
        <v>51-MAHRAJGANJ</v>
      </c>
      <c r="C1077" s="55">
        <f>[1]T7_CC_PS!E60+[1]T7A_CC_UPS!E60</f>
        <v>2174.42</v>
      </c>
      <c r="D1077" s="114">
        <f>[1]T7_CC_PS!H60+[1]T7A_CC_UPS!H60</f>
        <v>1.3200000000000003</v>
      </c>
      <c r="E1077" s="115">
        <f t="shared" si="101"/>
        <v>6.070584339731976E-4</v>
      </c>
    </row>
    <row r="1078" spans="1:5" ht="15.75" customHeight="1" x14ac:dyDescent="0.2">
      <c r="A1078" s="53">
        <f t="shared" si="104"/>
        <v>52</v>
      </c>
      <c r="B1078" s="54" t="str">
        <f t="shared" si="104"/>
        <v>52-MAINPURI</v>
      </c>
      <c r="C1078" s="55">
        <f>[1]T7_CC_PS!E61+[1]T7A_CC_UPS!E61</f>
        <v>1320.55</v>
      </c>
      <c r="D1078" s="114">
        <f>[1]T7_CC_PS!H61+[1]T7A_CC_UPS!H61</f>
        <v>-50.93</v>
      </c>
      <c r="E1078" s="116">
        <f t="shared" si="101"/>
        <v>-3.8567263640149937E-2</v>
      </c>
    </row>
    <row r="1079" spans="1:5" ht="15.75" customHeight="1" x14ac:dyDescent="0.2">
      <c r="A1079" s="53">
        <f t="shared" si="104"/>
        <v>53</v>
      </c>
      <c r="B1079" s="54" t="str">
        <f t="shared" si="104"/>
        <v>53-MATHURA</v>
      </c>
      <c r="C1079" s="55">
        <f>[1]T7_CC_PS!E62+[1]T7A_CC_UPS!E62</f>
        <v>1436.5700000000002</v>
      </c>
      <c r="D1079" s="114">
        <f>[1]T7_CC_PS!H62+[1]T7A_CC_UPS!H62</f>
        <v>31.09</v>
      </c>
      <c r="E1079" s="115">
        <f t="shared" si="101"/>
        <v>2.1641827408340697E-2</v>
      </c>
    </row>
    <row r="1080" spans="1:5" ht="15.75" customHeight="1" x14ac:dyDescent="0.2">
      <c r="A1080" s="53">
        <f t="shared" si="104"/>
        <v>54</v>
      </c>
      <c r="B1080" s="54" t="str">
        <f t="shared" si="104"/>
        <v>54-MAU</v>
      </c>
      <c r="C1080" s="55">
        <f>[1]T7_CC_PS!E63+[1]T7A_CC_UPS!E63</f>
        <v>1684.74</v>
      </c>
      <c r="D1080" s="114">
        <f>[1]T7_CC_PS!H63+[1]T7A_CC_UPS!H63</f>
        <v>162.94</v>
      </c>
      <c r="E1080" s="115">
        <f t="shared" si="101"/>
        <v>9.6715220152664511E-2</v>
      </c>
    </row>
    <row r="1081" spans="1:5" ht="15.75" customHeight="1" x14ac:dyDescent="0.2">
      <c r="A1081" s="53">
        <f t="shared" si="104"/>
        <v>55</v>
      </c>
      <c r="B1081" s="54" t="str">
        <f t="shared" si="104"/>
        <v>55-MEERUT</v>
      </c>
      <c r="C1081" s="55">
        <f>[1]T7_CC_PS!E64+[1]T7A_CC_UPS!E64</f>
        <v>1354.8600000000001</v>
      </c>
      <c r="D1081" s="114">
        <f>[1]T7_CC_PS!H64+[1]T7A_CC_UPS!H64</f>
        <v>-16.240000000000002</v>
      </c>
      <c r="E1081" s="115">
        <f t="shared" si="101"/>
        <v>-1.1986478307721831E-2</v>
      </c>
    </row>
    <row r="1082" spans="1:5" ht="15.75" customHeight="1" x14ac:dyDescent="0.2">
      <c r="A1082" s="53">
        <f t="shared" si="104"/>
        <v>56</v>
      </c>
      <c r="B1082" s="54" t="str">
        <f t="shared" si="104"/>
        <v>56-MIRZAPUR</v>
      </c>
      <c r="C1082" s="55">
        <f>[1]T7_CC_PS!E65+[1]T7A_CC_UPS!E65</f>
        <v>2523.27</v>
      </c>
      <c r="D1082" s="114">
        <f>[1]T7_CC_PS!H65+[1]T7A_CC_UPS!H65</f>
        <v>183.91</v>
      </c>
      <c r="E1082" s="115">
        <f t="shared" si="101"/>
        <v>7.2885581011940856E-2</v>
      </c>
    </row>
    <row r="1083" spans="1:5" ht="15.75" customHeight="1" x14ac:dyDescent="0.2">
      <c r="A1083" s="53">
        <f t="shared" si="104"/>
        <v>57</v>
      </c>
      <c r="B1083" s="54" t="str">
        <f t="shared" si="104"/>
        <v>57-MORADABAD</v>
      </c>
      <c r="C1083" s="55">
        <f>[1]T7_CC_PS!E66+[1]T7A_CC_UPS!E66</f>
        <v>1524.8600000000001</v>
      </c>
      <c r="D1083" s="114">
        <f>[1]T7_CC_PS!H66+[1]T7A_CC_UPS!H66</f>
        <v>47.099999999999994</v>
      </c>
      <c r="E1083" s="115">
        <f t="shared" si="101"/>
        <v>3.0888081528796081E-2</v>
      </c>
    </row>
    <row r="1084" spans="1:5" ht="15.75" customHeight="1" x14ac:dyDescent="0.2">
      <c r="A1084" s="53">
        <f t="shared" si="104"/>
        <v>58</v>
      </c>
      <c r="B1084" s="54" t="str">
        <f t="shared" si="104"/>
        <v>58-MUZAFFARNAGAR</v>
      </c>
      <c r="C1084" s="55">
        <f>[1]T7_CC_PS!E67+[1]T7A_CC_UPS!E67</f>
        <v>1164.8000000000002</v>
      </c>
      <c r="D1084" s="114">
        <f>[1]T7_CC_PS!H67+[1]T7A_CC_UPS!H67</f>
        <v>-146.54</v>
      </c>
      <c r="E1084" s="116">
        <f t="shared" si="101"/>
        <v>-0.12580700549450546</v>
      </c>
    </row>
    <row r="1085" spans="1:5" ht="15.75" customHeight="1" x14ac:dyDescent="0.2">
      <c r="A1085" s="53">
        <f t="shared" si="104"/>
        <v>59</v>
      </c>
      <c r="B1085" s="54" t="str">
        <f t="shared" si="104"/>
        <v>59-PILIBHIT</v>
      </c>
      <c r="C1085" s="55">
        <f>[1]T7_CC_PS!E68+[1]T7A_CC_UPS!E68</f>
        <v>1478.78</v>
      </c>
      <c r="D1085" s="114">
        <f>[1]T7_CC_PS!H68+[1]T7A_CC_UPS!H68</f>
        <v>-92.53</v>
      </c>
      <c r="E1085" s="116">
        <f t="shared" si="101"/>
        <v>-6.2571849768052051E-2</v>
      </c>
    </row>
    <row r="1086" spans="1:5" ht="15.75" customHeight="1" x14ac:dyDescent="0.2">
      <c r="A1086" s="53">
        <f t="shared" si="104"/>
        <v>60</v>
      </c>
      <c r="B1086" s="54" t="str">
        <f t="shared" si="104"/>
        <v>60-PRATAPGARH</v>
      </c>
      <c r="C1086" s="55">
        <f>[1]T7_CC_PS!E69+[1]T7A_CC_UPS!E69</f>
        <v>2475.9900000000002</v>
      </c>
      <c r="D1086" s="114">
        <f>[1]T7_CC_PS!H69+[1]T7A_CC_UPS!H69</f>
        <v>478.76</v>
      </c>
      <c r="E1086" s="115">
        <f t="shared" si="101"/>
        <v>0.19336103942261476</v>
      </c>
    </row>
    <row r="1087" spans="1:5" ht="15.75" customHeight="1" x14ac:dyDescent="0.2">
      <c r="A1087" s="53">
        <f t="shared" si="104"/>
        <v>61</v>
      </c>
      <c r="B1087" s="54" t="str">
        <f t="shared" si="104"/>
        <v>61-RAI BAREILY</v>
      </c>
      <c r="C1087" s="55">
        <f>[1]T7_CC_PS!E70+[1]T7A_CC_UPS!E70</f>
        <v>2079.7200000000003</v>
      </c>
      <c r="D1087" s="114">
        <f>[1]T7_CC_PS!H70+[1]T7A_CC_UPS!H70</f>
        <v>361.51</v>
      </c>
      <c r="E1087" s="115">
        <f t="shared" si="101"/>
        <v>0.17382628430750291</v>
      </c>
    </row>
    <row r="1088" spans="1:5" ht="15.75" customHeight="1" x14ac:dyDescent="0.2">
      <c r="A1088" s="53">
        <f t="shared" si="104"/>
        <v>62</v>
      </c>
      <c r="B1088" s="54" t="str">
        <f t="shared" si="104"/>
        <v>62-RAMPUR</v>
      </c>
      <c r="C1088" s="55">
        <f>[1]T7_CC_PS!E71+[1]T7A_CC_UPS!E71</f>
        <v>1368.27</v>
      </c>
      <c r="D1088" s="114">
        <f>[1]T7_CC_PS!H71+[1]T7A_CC_UPS!H71</f>
        <v>141.25000000000003</v>
      </c>
      <c r="E1088" s="115">
        <f t="shared" si="101"/>
        <v>0.10323254913138491</v>
      </c>
    </row>
    <row r="1089" spans="1:5" ht="15.75" customHeight="1" x14ac:dyDescent="0.2">
      <c r="A1089" s="53">
        <f t="shared" si="104"/>
        <v>63</v>
      </c>
      <c r="B1089" s="54" t="str">
        <f t="shared" si="104"/>
        <v>63-SAHARANPUR</v>
      </c>
      <c r="C1089" s="55">
        <f>[1]T7_CC_PS!E72+[1]T7A_CC_UPS!E72</f>
        <v>1876.8500000000001</v>
      </c>
      <c r="D1089" s="114">
        <f>[1]T7_CC_PS!H72+[1]T7A_CC_UPS!H72</f>
        <v>85.949999999999989</v>
      </c>
      <c r="E1089" s="115">
        <f t="shared" si="101"/>
        <v>4.5794815781761984E-2</v>
      </c>
    </row>
    <row r="1090" spans="1:5" ht="15.75" customHeight="1" x14ac:dyDescent="0.2">
      <c r="A1090" s="53">
        <f t="shared" si="104"/>
        <v>64</v>
      </c>
      <c r="B1090" s="54" t="str">
        <f t="shared" si="104"/>
        <v>64-SANTKABIR NAGAR</v>
      </c>
      <c r="C1090" s="55">
        <f>[1]T7_CC_PS!E73+[1]T7A_CC_UPS!E73</f>
        <v>1301.71</v>
      </c>
      <c r="D1090" s="114">
        <f>[1]T7_CC_PS!H73+[1]T7A_CC_UPS!H73</f>
        <v>254.56</v>
      </c>
      <c r="E1090" s="115">
        <f t="shared" si="101"/>
        <v>0.19555815043289212</v>
      </c>
    </row>
    <row r="1091" spans="1:5" ht="15.75" customHeight="1" x14ac:dyDescent="0.2">
      <c r="A1091" s="53">
        <f t="shared" ref="A1091:B1101" si="105">A103</f>
        <v>65</v>
      </c>
      <c r="B1091" s="54" t="str">
        <f t="shared" si="105"/>
        <v>65-SHAHJAHANPUR</v>
      </c>
      <c r="C1091" s="55">
        <f>[1]T7_CC_PS!E74+[1]T7A_CC_UPS!E74</f>
        <v>2832.51</v>
      </c>
      <c r="D1091" s="114">
        <f>[1]T7_CC_PS!H74+[1]T7A_CC_UPS!H74</f>
        <v>375.02</v>
      </c>
      <c r="E1091" s="115">
        <f t="shared" ref="E1091:E1102" si="106">D1091/C1091</f>
        <v>0.13239847343875219</v>
      </c>
    </row>
    <row r="1092" spans="1:5" ht="15.75" customHeight="1" x14ac:dyDescent="0.2">
      <c r="A1092" s="53">
        <f t="shared" si="105"/>
        <v>66</v>
      </c>
      <c r="B1092" s="54" t="str">
        <f t="shared" si="105"/>
        <v>66-SHRAWASTI</v>
      </c>
      <c r="C1092" s="55">
        <f>[1]T7_CC_PS!E75+[1]T7A_CC_UPS!E75</f>
        <v>1014.64</v>
      </c>
      <c r="D1092" s="114">
        <f>[1]T7_CC_PS!H75+[1]T7A_CC_UPS!H75</f>
        <v>-5.62</v>
      </c>
      <c r="E1092" s="116">
        <f t="shared" si="106"/>
        <v>-5.5389103524402742E-3</v>
      </c>
    </row>
    <row r="1093" spans="1:5" ht="15.75" customHeight="1" x14ac:dyDescent="0.2">
      <c r="A1093" s="53">
        <f t="shared" si="105"/>
        <v>67</v>
      </c>
      <c r="B1093" s="54" t="str">
        <f t="shared" si="105"/>
        <v>67-SIDDHARTHNAGAR</v>
      </c>
      <c r="C1093" s="55">
        <f>[1]T7_CC_PS!E76+[1]T7A_CC_UPS!E76</f>
        <v>2760.78</v>
      </c>
      <c r="D1093" s="114">
        <f>[1]T7_CC_PS!H76+[1]T7A_CC_UPS!H76</f>
        <v>-320.51</v>
      </c>
      <c r="E1093" s="116">
        <f t="shared" si="106"/>
        <v>-0.11609400241960605</v>
      </c>
    </row>
    <row r="1094" spans="1:5" ht="15.75" customHeight="1" x14ac:dyDescent="0.2">
      <c r="A1094" s="53">
        <f t="shared" si="105"/>
        <v>68</v>
      </c>
      <c r="B1094" s="54" t="str">
        <f t="shared" si="105"/>
        <v>68-SITAPUR</v>
      </c>
      <c r="C1094" s="55">
        <f>[1]T7_CC_PS!E77+[1]T7A_CC_UPS!E77</f>
        <v>3895.41</v>
      </c>
      <c r="D1094" s="114">
        <f>[1]T7_CC_PS!H77+[1]T7A_CC_UPS!H77</f>
        <v>114.69</v>
      </c>
      <c r="E1094" s="115">
        <f t="shared" si="106"/>
        <v>2.9442343681409661E-2</v>
      </c>
    </row>
    <row r="1095" spans="1:5" ht="15.75" customHeight="1" x14ac:dyDescent="0.2">
      <c r="A1095" s="53">
        <f t="shared" si="105"/>
        <v>69</v>
      </c>
      <c r="B1095" s="54" t="str">
        <f t="shared" si="105"/>
        <v>69-SONBHADRA</v>
      </c>
      <c r="C1095" s="55">
        <f>[1]T7_CC_PS!E78+[1]T7A_CC_UPS!E78</f>
        <v>2140.92</v>
      </c>
      <c r="D1095" s="114">
        <f>[1]T7_CC_PS!H78+[1]T7A_CC_UPS!H78</f>
        <v>155.81</v>
      </c>
      <c r="E1095" s="115">
        <f t="shared" si="106"/>
        <v>7.277712385329671E-2</v>
      </c>
    </row>
    <row r="1096" spans="1:5" ht="15.75" customHeight="1" x14ac:dyDescent="0.2">
      <c r="A1096" s="53">
        <f t="shared" si="105"/>
        <v>70</v>
      </c>
      <c r="B1096" s="54" t="str">
        <f t="shared" si="105"/>
        <v>70-SULTANPUR</v>
      </c>
      <c r="C1096" s="55">
        <f>[1]T7_CC_PS!E79+[1]T7A_CC_UPS!E79</f>
        <v>2356.84</v>
      </c>
      <c r="D1096" s="114">
        <f>[1]T7_CC_PS!H79+[1]T7A_CC_UPS!H79</f>
        <v>-54.499999999999986</v>
      </c>
      <c r="E1096" s="116">
        <f t="shared" si="106"/>
        <v>-2.3124183228390549E-2</v>
      </c>
    </row>
    <row r="1097" spans="1:5" ht="15.75" customHeight="1" x14ac:dyDescent="0.2">
      <c r="A1097" s="53">
        <f t="shared" si="105"/>
        <v>71</v>
      </c>
      <c r="B1097" s="54" t="str">
        <f t="shared" si="105"/>
        <v>71-UNNAO</v>
      </c>
      <c r="C1097" s="55">
        <f>[1]T7_CC_PS!E80+[1]T7A_CC_UPS!E80</f>
        <v>2205.42</v>
      </c>
      <c r="D1097" s="114">
        <f>[1]T7_CC_PS!H80+[1]T7A_CC_UPS!H80</f>
        <v>-670.02</v>
      </c>
      <c r="E1097" s="116">
        <f t="shared" si="106"/>
        <v>-0.30380607775389717</v>
      </c>
    </row>
    <row r="1098" spans="1:5" ht="15.75" customHeight="1" x14ac:dyDescent="0.2">
      <c r="A1098" s="53">
        <f t="shared" si="105"/>
        <v>72</v>
      </c>
      <c r="B1098" s="54" t="str">
        <f t="shared" si="105"/>
        <v>72-VARANASI</v>
      </c>
      <c r="C1098" s="55">
        <f>[1]T7_CC_PS!E81+[1]T7A_CC_UPS!E81</f>
        <v>2122.2799999999997</v>
      </c>
      <c r="D1098" s="114">
        <f>[1]T7_CC_PS!H81+[1]T7A_CC_UPS!H81</f>
        <v>-185.79000000000002</v>
      </c>
      <c r="E1098" s="116">
        <f t="shared" si="106"/>
        <v>-8.7542642818101313E-2</v>
      </c>
    </row>
    <row r="1099" spans="1:5" ht="15.75" customHeight="1" x14ac:dyDescent="0.2">
      <c r="A1099" s="53">
        <f t="shared" si="105"/>
        <v>73</v>
      </c>
      <c r="B1099" s="54" t="str">
        <f t="shared" si="105"/>
        <v>73-SAMBHAL</v>
      </c>
      <c r="C1099" s="55">
        <f>[1]T7_CC_PS!E82+[1]T7A_CC_UPS!E82</f>
        <v>1795.25</v>
      </c>
      <c r="D1099" s="114">
        <f>[1]T7_CC_PS!H82+[1]T7A_CC_UPS!H82</f>
        <v>129.88999999999999</v>
      </c>
      <c r="E1099" s="115">
        <f t="shared" si="106"/>
        <v>7.2352040105834833E-2</v>
      </c>
    </row>
    <row r="1100" spans="1:5" ht="15.75" customHeight="1" x14ac:dyDescent="0.2">
      <c r="A1100" s="53">
        <f t="shared" si="105"/>
        <v>74</v>
      </c>
      <c r="B1100" s="54" t="str">
        <f t="shared" si="105"/>
        <v>74-HAPUR</v>
      </c>
      <c r="C1100" s="55">
        <f>[1]T7_CC_PS!E83+[1]T7A_CC_UPS!E83</f>
        <v>638.22</v>
      </c>
      <c r="D1100" s="114">
        <f>[1]T7_CC_PS!H83+[1]T7A_CC_UPS!H83</f>
        <v>11.44</v>
      </c>
      <c r="E1100" s="115">
        <f t="shared" si="106"/>
        <v>1.7924853498793518E-2</v>
      </c>
    </row>
    <row r="1101" spans="1:5" ht="15.75" customHeight="1" x14ac:dyDescent="0.2">
      <c r="A1101" s="53">
        <f t="shared" si="105"/>
        <v>75</v>
      </c>
      <c r="B1101" s="54" t="str">
        <f t="shared" si="105"/>
        <v>75-SHAMLI</v>
      </c>
      <c r="C1101" s="55">
        <f>[1]T7_CC_PS!E84+[1]T7A_CC_UPS!E84</f>
        <v>767.87</v>
      </c>
      <c r="D1101" s="114">
        <f>[1]T7_CC_PS!H84+[1]T7A_CC_UPS!H84</f>
        <v>7.74</v>
      </c>
      <c r="E1101" s="115">
        <f t="shared" si="106"/>
        <v>1.0079831221430711E-2</v>
      </c>
    </row>
    <row r="1102" spans="1:5" ht="15.75" customHeight="1" x14ac:dyDescent="0.2">
      <c r="A1102" s="117"/>
      <c r="B1102" s="58" t="str">
        <f>B114</f>
        <v>TOTAL</v>
      </c>
      <c r="C1102" s="118">
        <f>SUM(C1027:C1101)</f>
        <v>142776.38000000003</v>
      </c>
      <c r="D1102" s="118">
        <f>SUM(D1027:D1101)</f>
        <v>6415.9099999999989</v>
      </c>
      <c r="E1102" s="119">
        <f t="shared" si="106"/>
        <v>4.4936774556127546E-2</v>
      </c>
    </row>
    <row r="1104" spans="1:5" ht="15.75" customHeight="1" x14ac:dyDescent="0.2">
      <c r="A1104" s="47" t="s">
        <v>117</v>
      </c>
      <c r="B1104" s="48"/>
      <c r="C1104" s="49"/>
      <c r="D1104" s="48"/>
      <c r="E1104" s="48"/>
    </row>
    <row r="1105" spans="1:5" ht="15.75" customHeight="1" x14ac:dyDescent="0.2">
      <c r="A1105" s="48"/>
      <c r="B1105" s="48"/>
      <c r="C1105" s="48"/>
      <c r="D1105" s="48"/>
      <c r="E1105" s="50" t="s">
        <v>114</v>
      </c>
    </row>
    <row r="1106" spans="1:5" ht="57.75" customHeight="1" x14ac:dyDescent="0.2">
      <c r="A1106" s="51" t="s">
        <v>77</v>
      </c>
      <c r="B1106" s="51" t="s">
        <v>78</v>
      </c>
      <c r="C1106" s="52" t="s">
        <v>71</v>
      </c>
      <c r="D1106" s="52" t="s">
        <v>118</v>
      </c>
      <c r="E1106" s="52" t="s">
        <v>119</v>
      </c>
    </row>
    <row r="1107" spans="1:5" ht="15.75" customHeight="1" x14ac:dyDescent="0.2">
      <c r="A1107" s="51">
        <v>1</v>
      </c>
      <c r="B1107" s="51">
        <v>2</v>
      </c>
      <c r="C1107" s="52">
        <v>3</v>
      </c>
      <c r="D1107" s="52">
        <v>4</v>
      </c>
      <c r="E1107" s="52">
        <v>5</v>
      </c>
    </row>
    <row r="1108" spans="1:5" ht="15.75" customHeight="1" x14ac:dyDescent="0.2">
      <c r="A1108" s="53">
        <f t="shared" ref="A1108:B1123" si="107">A39</f>
        <v>1</v>
      </c>
      <c r="B1108" s="76" t="str">
        <f t="shared" si="107"/>
        <v>01-AGRA</v>
      </c>
      <c r="C1108" s="120">
        <f>C1027</f>
        <v>2092.21</v>
      </c>
      <c r="D1108" s="121">
        <f>[1]T7_CC_PS!H10+[1]T7A_CC_UPS!H10</f>
        <v>208.46999999999997</v>
      </c>
      <c r="E1108" s="122">
        <f>D1108/C1108</f>
        <v>9.9641049416645547E-2</v>
      </c>
    </row>
    <row r="1109" spans="1:5" ht="15.75" customHeight="1" x14ac:dyDescent="0.2">
      <c r="A1109" s="53">
        <f t="shared" si="107"/>
        <v>2</v>
      </c>
      <c r="B1109" s="76" t="str">
        <f t="shared" si="107"/>
        <v>02-ALIGARH</v>
      </c>
      <c r="C1109" s="120">
        <f t="shared" ref="C1109:C1172" si="108">C1028</f>
        <v>1851.97</v>
      </c>
      <c r="D1109" s="121">
        <f>[1]T7_CC_PS!H11+[1]T7A_CC_UPS!H11</f>
        <v>685.62</v>
      </c>
      <c r="E1109" s="122">
        <f t="shared" ref="E1109:E1172" si="109">D1109/C1109</f>
        <v>0.37021118052668239</v>
      </c>
    </row>
    <row r="1110" spans="1:5" ht="15.75" customHeight="1" x14ac:dyDescent="0.2">
      <c r="A1110" s="53">
        <f t="shared" si="107"/>
        <v>3</v>
      </c>
      <c r="B1110" s="76" t="str">
        <f t="shared" si="107"/>
        <v>03-ALLAHABAD</v>
      </c>
      <c r="C1110" s="120">
        <f t="shared" si="108"/>
        <v>3608.41</v>
      </c>
      <c r="D1110" s="121">
        <f>[1]T7_CC_PS!H12+[1]T7A_CC_UPS!H12</f>
        <v>-278.48</v>
      </c>
      <c r="E1110" s="122">
        <f t="shared" si="109"/>
        <v>-7.7175265560177481E-2</v>
      </c>
    </row>
    <row r="1111" spans="1:5" ht="15.75" customHeight="1" x14ac:dyDescent="0.2">
      <c r="A1111" s="53">
        <f t="shared" si="107"/>
        <v>4</v>
      </c>
      <c r="B1111" s="76" t="str">
        <f t="shared" si="107"/>
        <v>04-AMBEDKAR NAGAR</v>
      </c>
      <c r="C1111" s="120">
        <f t="shared" si="108"/>
        <v>1600.5</v>
      </c>
      <c r="D1111" s="121">
        <f>[1]T7_CC_PS!H13+[1]T7A_CC_UPS!H13</f>
        <v>125.38000000000001</v>
      </c>
      <c r="E1111" s="122">
        <f t="shared" si="109"/>
        <v>7.8338019368947215E-2</v>
      </c>
    </row>
    <row r="1112" spans="1:5" ht="15.75" customHeight="1" x14ac:dyDescent="0.2">
      <c r="A1112" s="53">
        <f t="shared" si="107"/>
        <v>5</v>
      </c>
      <c r="B1112" s="76" t="str">
        <f t="shared" si="107"/>
        <v>05-AURAIYA</v>
      </c>
      <c r="C1112" s="120">
        <f t="shared" si="108"/>
        <v>1170.46</v>
      </c>
      <c r="D1112" s="121">
        <f>[1]T7_CC_PS!H14+[1]T7A_CC_UPS!H14</f>
        <v>-9.0400000000000009</v>
      </c>
      <c r="E1112" s="122">
        <f t="shared" si="109"/>
        <v>-7.7234591528117158E-3</v>
      </c>
    </row>
    <row r="1113" spans="1:5" ht="15.75" customHeight="1" x14ac:dyDescent="0.2">
      <c r="A1113" s="53">
        <f t="shared" si="107"/>
        <v>6</v>
      </c>
      <c r="B1113" s="76" t="str">
        <f t="shared" si="107"/>
        <v>06-AZAMGARH</v>
      </c>
      <c r="C1113" s="120">
        <f t="shared" si="108"/>
        <v>3195.51</v>
      </c>
      <c r="D1113" s="121">
        <f>[1]T7_CC_PS!H15+[1]T7A_CC_UPS!H15</f>
        <v>326.83999999999997</v>
      </c>
      <c r="E1113" s="122">
        <f t="shared" si="109"/>
        <v>0.10228101304643075</v>
      </c>
    </row>
    <row r="1114" spans="1:5" ht="15.75" customHeight="1" x14ac:dyDescent="0.2">
      <c r="A1114" s="53">
        <f t="shared" si="107"/>
        <v>7</v>
      </c>
      <c r="B1114" s="76" t="str">
        <f t="shared" si="107"/>
        <v>07-BADAUN</v>
      </c>
      <c r="C1114" s="120">
        <f t="shared" si="108"/>
        <v>2334.7400000000002</v>
      </c>
      <c r="D1114" s="121">
        <f>[1]T7_CC_PS!H16+[1]T7A_CC_UPS!H16</f>
        <v>-115.88</v>
      </c>
      <c r="E1114" s="122">
        <f t="shared" si="109"/>
        <v>-4.9632935573125911E-2</v>
      </c>
    </row>
    <row r="1115" spans="1:5" ht="15.75" customHeight="1" x14ac:dyDescent="0.2">
      <c r="A1115" s="53">
        <f t="shared" si="107"/>
        <v>8</v>
      </c>
      <c r="B1115" s="76" t="str">
        <f t="shared" si="107"/>
        <v>08-BAGHPAT</v>
      </c>
      <c r="C1115" s="120">
        <f t="shared" si="108"/>
        <v>768.03</v>
      </c>
      <c r="D1115" s="121">
        <f>[1]T7_CC_PS!H17+[1]T7A_CC_UPS!H17</f>
        <v>161.21</v>
      </c>
      <c r="E1115" s="122">
        <f t="shared" si="109"/>
        <v>0.20990065492233378</v>
      </c>
    </row>
    <row r="1116" spans="1:5" ht="15.75" customHeight="1" x14ac:dyDescent="0.2">
      <c r="A1116" s="53">
        <f t="shared" si="107"/>
        <v>9</v>
      </c>
      <c r="B1116" s="76" t="str">
        <f t="shared" si="107"/>
        <v>09-BAHRAICH</v>
      </c>
      <c r="C1116" s="120">
        <f t="shared" si="108"/>
        <v>3564.27</v>
      </c>
      <c r="D1116" s="121">
        <f>[1]T7_CC_PS!H18+[1]T7A_CC_UPS!H18</f>
        <v>14.600000000000009</v>
      </c>
      <c r="E1116" s="122">
        <f t="shared" si="109"/>
        <v>4.0962104442143861E-3</v>
      </c>
    </row>
    <row r="1117" spans="1:5" ht="15.75" customHeight="1" x14ac:dyDescent="0.2">
      <c r="A1117" s="53">
        <f t="shared" si="107"/>
        <v>10</v>
      </c>
      <c r="B1117" s="76" t="str">
        <f t="shared" si="107"/>
        <v>10-BALLIA</v>
      </c>
      <c r="C1117" s="120">
        <f t="shared" si="108"/>
        <v>2353.87</v>
      </c>
      <c r="D1117" s="121">
        <f>[1]T7_CC_PS!H19+[1]T7A_CC_UPS!H19</f>
        <v>223.20999999999998</v>
      </c>
      <c r="E1117" s="122">
        <f t="shared" si="109"/>
        <v>9.4826817113944264E-2</v>
      </c>
    </row>
    <row r="1118" spans="1:5" ht="15.75" customHeight="1" x14ac:dyDescent="0.2">
      <c r="A1118" s="53">
        <f t="shared" si="107"/>
        <v>11</v>
      </c>
      <c r="B1118" s="76" t="str">
        <f t="shared" si="107"/>
        <v>11-BALRAMPUR</v>
      </c>
      <c r="C1118" s="120">
        <f t="shared" si="108"/>
        <v>2130.52</v>
      </c>
      <c r="D1118" s="121">
        <f>[1]T7_CC_PS!H20+[1]T7A_CC_UPS!H20</f>
        <v>95.919999999999987</v>
      </c>
      <c r="E1118" s="122">
        <f t="shared" si="109"/>
        <v>4.5021872594483973E-2</v>
      </c>
    </row>
    <row r="1119" spans="1:5" ht="15.75" customHeight="1" x14ac:dyDescent="0.2">
      <c r="A1119" s="53">
        <f t="shared" si="107"/>
        <v>12</v>
      </c>
      <c r="B1119" s="76" t="str">
        <f t="shared" si="107"/>
        <v>12-BANDA</v>
      </c>
      <c r="C1119" s="120">
        <f t="shared" si="108"/>
        <v>1960.63</v>
      </c>
      <c r="D1119" s="121">
        <f>[1]T7_CC_PS!H21+[1]T7A_CC_UPS!H21</f>
        <v>-216.63</v>
      </c>
      <c r="E1119" s="122">
        <f t="shared" si="109"/>
        <v>-0.11048999556265077</v>
      </c>
    </row>
    <row r="1120" spans="1:5" ht="15.75" customHeight="1" x14ac:dyDescent="0.2">
      <c r="A1120" s="53">
        <f t="shared" si="107"/>
        <v>13</v>
      </c>
      <c r="B1120" s="76" t="str">
        <f t="shared" si="107"/>
        <v>13-BARABANKI</v>
      </c>
      <c r="C1120" s="120">
        <f t="shared" si="108"/>
        <v>2389.23</v>
      </c>
      <c r="D1120" s="121">
        <f>[1]T7_CC_PS!H22+[1]T7A_CC_UPS!H22</f>
        <v>-449.71</v>
      </c>
      <c r="E1120" s="122">
        <f t="shared" si="109"/>
        <v>-0.18822382106368996</v>
      </c>
    </row>
    <row r="1121" spans="1:5" ht="15.75" customHeight="1" x14ac:dyDescent="0.2">
      <c r="A1121" s="53">
        <f t="shared" si="107"/>
        <v>14</v>
      </c>
      <c r="B1121" s="76" t="str">
        <f t="shared" si="107"/>
        <v>14-BAREILY</v>
      </c>
      <c r="C1121" s="120">
        <f t="shared" si="108"/>
        <v>2617.29</v>
      </c>
      <c r="D1121" s="121">
        <f>[1]T7_CC_PS!H23+[1]T7A_CC_UPS!H23</f>
        <v>-108.03</v>
      </c>
      <c r="E1121" s="122">
        <f t="shared" si="109"/>
        <v>-4.1275517806586205E-2</v>
      </c>
    </row>
    <row r="1122" spans="1:5" ht="15.75" customHeight="1" x14ac:dyDescent="0.2">
      <c r="A1122" s="53">
        <f t="shared" si="107"/>
        <v>15</v>
      </c>
      <c r="B1122" s="76" t="str">
        <f t="shared" si="107"/>
        <v>15-BASTI</v>
      </c>
      <c r="C1122" s="120">
        <f t="shared" si="108"/>
        <v>1972.1</v>
      </c>
      <c r="D1122" s="121">
        <f>[1]T7_CC_PS!H24+[1]T7A_CC_UPS!H24</f>
        <v>81.22</v>
      </c>
      <c r="E1122" s="122">
        <f t="shared" si="109"/>
        <v>4.1184524111353378E-2</v>
      </c>
    </row>
    <row r="1123" spans="1:5" ht="15.75" customHeight="1" x14ac:dyDescent="0.2">
      <c r="A1123" s="53">
        <f t="shared" si="107"/>
        <v>16</v>
      </c>
      <c r="B1123" s="76" t="str">
        <f t="shared" si="107"/>
        <v>16-BHADOHI</v>
      </c>
      <c r="C1123" s="120">
        <f t="shared" si="108"/>
        <v>1173.3799999999999</v>
      </c>
      <c r="D1123" s="121">
        <f>[1]T7_CC_PS!H25+[1]T7A_CC_UPS!H25</f>
        <v>-166.32</v>
      </c>
      <c r="E1123" s="122">
        <f t="shared" si="109"/>
        <v>-0.14174436244013022</v>
      </c>
    </row>
    <row r="1124" spans="1:5" ht="15.75" customHeight="1" x14ac:dyDescent="0.2">
      <c r="A1124" s="53">
        <f t="shared" ref="A1124:B1139" si="110">A55</f>
        <v>17</v>
      </c>
      <c r="B1124" s="76" t="str">
        <f t="shared" si="110"/>
        <v>17-BIJNOUR</v>
      </c>
      <c r="C1124" s="120">
        <f t="shared" si="108"/>
        <v>2121.79</v>
      </c>
      <c r="D1124" s="121">
        <f>[1]T7_CC_PS!H26+[1]T7A_CC_UPS!H26</f>
        <v>117.05999999999999</v>
      </c>
      <c r="E1124" s="122">
        <f t="shared" si="109"/>
        <v>5.5170398578558662E-2</v>
      </c>
    </row>
    <row r="1125" spans="1:5" ht="15.75" customHeight="1" x14ac:dyDescent="0.2">
      <c r="A1125" s="53">
        <f t="shared" si="110"/>
        <v>18</v>
      </c>
      <c r="B1125" s="76" t="str">
        <f t="shared" si="110"/>
        <v>18-BULANDSHAHAR</v>
      </c>
      <c r="C1125" s="120">
        <f t="shared" si="108"/>
        <v>2320.4300000000003</v>
      </c>
      <c r="D1125" s="121">
        <f>[1]T7_CC_PS!H27+[1]T7A_CC_UPS!H27</f>
        <v>690.45999999999992</v>
      </c>
      <c r="E1125" s="122">
        <f t="shared" si="109"/>
        <v>0.29755691832979225</v>
      </c>
    </row>
    <row r="1126" spans="1:5" ht="15.75" customHeight="1" x14ac:dyDescent="0.2">
      <c r="A1126" s="53">
        <f t="shared" si="110"/>
        <v>19</v>
      </c>
      <c r="B1126" s="76" t="str">
        <f t="shared" si="110"/>
        <v>19-CHANDAULI</v>
      </c>
      <c r="C1126" s="120">
        <f t="shared" si="108"/>
        <v>1851.33</v>
      </c>
      <c r="D1126" s="121">
        <f>[1]T7_CC_PS!H28+[1]T7A_CC_UPS!H28</f>
        <v>172.75000000000003</v>
      </c>
      <c r="E1126" s="122">
        <f t="shared" si="109"/>
        <v>9.3311295122965668E-2</v>
      </c>
    </row>
    <row r="1127" spans="1:5" ht="15.75" customHeight="1" x14ac:dyDescent="0.2">
      <c r="A1127" s="53">
        <f t="shared" si="110"/>
        <v>20</v>
      </c>
      <c r="B1127" s="76" t="str">
        <f t="shared" si="110"/>
        <v>20-CHITRAKOOT</v>
      </c>
      <c r="C1127" s="120">
        <f t="shared" si="108"/>
        <v>1338.4</v>
      </c>
      <c r="D1127" s="121">
        <f>[1]T7_CC_PS!H29+[1]T7A_CC_UPS!H29</f>
        <v>77.33</v>
      </c>
      <c r="E1127" s="122">
        <f t="shared" si="109"/>
        <v>5.7777943813508661E-2</v>
      </c>
    </row>
    <row r="1128" spans="1:5" ht="15.75" customHeight="1" x14ac:dyDescent="0.2">
      <c r="A1128" s="53">
        <f t="shared" si="110"/>
        <v>21</v>
      </c>
      <c r="B1128" s="76" t="str">
        <f t="shared" si="110"/>
        <v>21-AMETHI</v>
      </c>
      <c r="C1128" s="120">
        <f t="shared" si="108"/>
        <v>1341.46</v>
      </c>
      <c r="D1128" s="121">
        <f>[1]T7_CC_PS!H30+[1]T7A_CC_UPS!H30</f>
        <v>121.39</v>
      </c>
      <c r="E1128" s="122">
        <f t="shared" si="109"/>
        <v>9.0490957613346648E-2</v>
      </c>
    </row>
    <row r="1129" spans="1:5" ht="15.75" customHeight="1" x14ac:dyDescent="0.2">
      <c r="A1129" s="53">
        <f t="shared" si="110"/>
        <v>22</v>
      </c>
      <c r="B1129" s="76" t="str">
        <f t="shared" si="110"/>
        <v>22-DEORIA</v>
      </c>
      <c r="C1129" s="120">
        <f t="shared" si="108"/>
        <v>2409.69</v>
      </c>
      <c r="D1129" s="121">
        <f>[1]T7_CC_PS!H31+[1]T7A_CC_UPS!H31</f>
        <v>66.970000000000027</v>
      </c>
      <c r="E1129" s="122">
        <f t="shared" si="109"/>
        <v>2.779195664172571E-2</v>
      </c>
    </row>
    <row r="1130" spans="1:5" ht="15.75" customHeight="1" x14ac:dyDescent="0.2">
      <c r="A1130" s="53">
        <f t="shared" si="110"/>
        <v>23</v>
      </c>
      <c r="B1130" s="76" t="str">
        <f t="shared" si="110"/>
        <v>23-ETAH</v>
      </c>
      <c r="C1130" s="120">
        <f t="shared" si="108"/>
        <v>1381.15</v>
      </c>
      <c r="D1130" s="121">
        <f>[1]T7_CC_PS!H32+[1]T7A_CC_UPS!H32</f>
        <v>-3.8699999999999903</v>
      </c>
      <c r="E1130" s="122">
        <f t="shared" si="109"/>
        <v>-2.8020128154074429E-3</v>
      </c>
    </row>
    <row r="1131" spans="1:5" ht="15.75" customHeight="1" x14ac:dyDescent="0.2">
      <c r="A1131" s="53">
        <f t="shared" si="110"/>
        <v>24</v>
      </c>
      <c r="B1131" s="76" t="str">
        <f t="shared" si="110"/>
        <v>24-FAIZABAD</v>
      </c>
      <c r="C1131" s="120">
        <f t="shared" si="108"/>
        <v>1864.83</v>
      </c>
      <c r="D1131" s="121">
        <f>[1]T7_CC_PS!H33+[1]T7A_CC_UPS!H33</f>
        <v>407.42</v>
      </c>
      <c r="E1131" s="122">
        <f t="shared" si="109"/>
        <v>0.2184756787481969</v>
      </c>
    </row>
    <row r="1132" spans="1:5" ht="15.75" customHeight="1" x14ac:dyDescent="0.2">
      <c r="A1132" s="53">
        <f t="shared" si="110"/>
        <v>25</v>
      </c>
      <c r="B1132" s="76" t="str">
        <f t="shared" si="110"/>
        <v>25-FARRUKHABAD</v>
      </c>
      <c r="C1132" s="120">
        <f t="shared" si="108"/>
        <v>1605.29</v>
      </c>
      <c r="D1132" s="121">
        <f>[1]T7_CC_PS!H34+[1]T7A_CC_UPS!H34</f>
        <v>179.59</v>
      </c>
      <c r="E1132" s="122">
        <f t="shared" si="109"/>
        <v>0.11187386702714151</v>
      </c>
    </row>
    <row r="1133" spans="1:5" ht="15.75" customHeight="1" x14ac:dyDescent="0.2">
      <c r="A1133" s="53">
        <f t="shared" si="110"/>
        <v>26</v>
      </c>
      <c r="B1133" s="76" t="str">
        <f t="shared" si="110"/>
        <v>26-FATEHPUR</v>
      </c>
      <c r="C1133" s="120">
        <f t="shared" si="108"/>
        <v>2300.8000000000002</v>
      </c>
      <c r="D1133" s="121">
        <f>[1]T7_CC_PS!H35+[1]T7A_CC_UPS!H35</f>
        <v>182.49</v>
      </c>
      <c r="E1133" s="122">
        <f t="shared" si="109"/>
        <v>7.9315890125173844E-2</v>
      </c>
    </row>
    <row r="1134" spans="1:5" ht="15.75" customHeight="1" x14ac:dyDescent="0.2">
      <c r="A1134" s="53">
        <f t="shared" si="110"/>
        <v>27</v>
      </c>
      <c r="B1134" s="76" t="str">
        <f t="shared" si="110"/>
        <v>27-FIROZABAD</v>
      </c>
      <c r="C1134" s="120">
        <f t="shared" si="108"/>
        <v>1422.49</v>
      </c>
      <c r="D1134" s="121">
        <f>[1]T7_CC_PS!H36+[1]T7A_CC_UPS!H36</f>
        <v>151.68</v>
      </c>
      <c r="E1134" s="122">
        <f t="shared" si="109"/>
        <v>0.10662992358470007</v>
      </c>
    </row>
    <row r="1135" spans="1:5" ht="15.75" customHeight="1" x14ac:dyDescent="0.2">
      <c r="A1135" s="53">
        <f t="shared" si="110"/>
        <v>28</v>
      </c>
      <c r="B1135" s="76" t="str">
        <f t="shared" si="110"/>
        <v>28-G.B. NAGAR</v>
      </c>
      <c r="C1135" s="120">
        <f t="shared" si="108"/>
        <v>801.69999999999993</v>
      </c>
      <c r="D1135" s="121">
        <f>[1]T7_CC_PS!H37+[1]T7A_CC_UPS!H37</f>
        <v>57.730000000000004</v>
      </c>
      <c r="E1135" s="122">
        <f t="shared" si="109"/>
        <v>7.2009479855307479E-2</v>
      </c>
    </row>
    <row r="1136" spans="1:5" ht="15.75" customHeight="1" x14ac:dyDescent="0.2">
      <c r="A1136" s="53">
        <f t="shared" si="110"/>
        <v>29</v>
      </c>
      <c r="B1136" s="76" t="str">
        <f t="shared" si="110"/>
        <v>29-GHAZIPUR</v>
      </c>
      <c r="C1136" s="120">
        <f t="shared" si="108"/>
        <v>2624.41</v>
      </c>
      <c r="D1136" s="121">
        <f>[1]T7_CC_PS!H38+[1]T7A_CC_UPS!H38</f>
        <v>293.06</v>
      </c>
      <c r="E1136" s="122">
        <f t="shared" si="109"/>
        <v>0.11166700325025435</v>
      </c>
    </row>
    <row r="1137" spans="1:5" ht="15.75" customHeight="1" x14ac:dyDescent="0.2">
      <c r="A1137" s="53">
        <f t="shared" si="110"/>
        <v>30</v>
      </c>
      <c r="B1137" s="76" t="str">
        <f t="shared" si="110"/>
        <v>30-GHAZIYABAD</v>
      </c>
      <c r="C1137" s="120">
        <f t="shared" si="108"/>
        <v>816.05</v>
      </c>
      <c r="D1137" s="121">
        <f>[1]T7_CC_PS!H39+[1]T7A_CC_UPS!H39</f>
        <v>-55.199999999999989</v>
      </c>
      <c r="E1137" s="122">
        <f t="shared" si="109"/>
        <v>-6.7642914037130061E-2</v>
      </c>
    </row>
    <row r="1138" spans="1:5" ht="15.75" customHeight="1" x14ac:dyDescent="0.2">
      <c r="A1138" s="53">
        <f t="shared" si="110"/>
        <v>31</v>
      </c>
      <c r="B1138" s="76" t="str">
        <f t="shared" si="110"/>
        <v>31-GONDA</v>
      </c>
      <c r="C1138" s="120">
        <f t="shared" si="108"/>
        <v>2882.6000000000004</v>
      </c>
      <c r="D1138" s="121">
        <f>[1]T7_CC_PS!H40+[1]T7A_CC_UPS!H40</f>
        <v>277.17999999999995</v>
      </c>
      <c r="E1138" s="122">
        <f t="shared" si="109"/>
        <v>9.6156247831818462E-2</v>
      </c>
    </row>
    <row r="1139" spans="1:5" ht="15.75" customHeight="1" x14ac:dyDescent="0.2">
      <c r="A1139" s="53">
        <f t="shared" si="110"/>
        <v>32</v>
      </c>
      <c r="B1139" s="76" t="str">
        <f t="shared" si="110"/>
        <v>32-GORAKHPUR</v>
      </c>
      <c r="C1139" s="120">
        <f t="shared" si="108"/>
        <v>2752.23</v>
      </c>
      <c r="D1139" s="121">
        <f>[1]T7_CC_PS!H41+[1]T7A_CC_UPS!H41</f>
        <v>60.6</v>
      </c>
      <c r="E1139" s="122">
        <f t="shared" si="109"/>
        <v>2.2018508627549296E-2</v>
      </c>
    </row>
    <row r="1140" spans="1:5" ht="15.75" customHeight="1" x14ac:dyDescent="0.2">
      <c r="A1140" s="53">
        <f t="shared" ref="A1140:B1155" si="111">A71</f>
        <v>33</v>
      </c>
      <c r="B1140" s="76" t="str">
        <f t="shared" si="111"/>
        <v>33-HAMEERPUR</v>
      </c>
      <c r="C1140" s="120">
        <f t="shared" si="108"/>
        <v>1014.1099999999999</v>
      </c>
      <c r="D1140" s="121">
        <f>[1]T7_CC_PS!H42+[1]T7A_CC_UPS!H42</f>
        <v>-54.930000000000007</v>
      </c>
      <c r="E1140" s="122">
        <f t="shared" si="109"/>
        <v>-5.4165721667274763E-2</v>
      </c>
    </row>
    <row r="1141" spans="1:5" ht="15.75" customHeight="1" x14ac:dyDescent="0.2">
      <c r="A1141" s="53">
        <f t="shared" si="111"/>
        <v>34</v>
      </c>
      <c r="B1141" s="76" t="str">
        <f t="shared" si="111"/>
        <v>34-HARDOI</v>
      </c>
      <c r="C1141" s="120">
        <f t="shared" si="108"/>
        <v>3947.4</v>
      </c>
      <c r="D1141" s="121">
        <f>[1]T7_CC_PS!H43+[1]T7A_CC_UPS!H43</f>
        <v>204.81</v>
      </c>
      <c r="E1141" s="122">
        <f t="shared" si="109"/>
        <v>5.1884784921720627E-2</v>
      </c>
    </row>
    <row r="1142" spans="1:5" ht="15.75" customHeight="1" x14ac:dyDescent="0.2">
      <c r="A1142" s="53">
        <f t="shared" si="111"/>
        <v>35</v>
      </c>
      <c r="B1142" s="76" t="str">
        <f t="shared" si="111"/>
        <v>35-HATHRAS</v>
      </c>
      <c r="C1142" s="120">
        <f t="shared" si="108"/>
        <v>1067.31</v>
      </c>
      <c r="D1142" s="121">
        <f>[1]T7_CC_PS!H44+[1]T7A_CC_UPS!H44</f>
        <v>-18.98</v>
      </c>
      <c r="E1142" s="122">
        <f t="shared" si="109"/>
        <v>-1.7783024613280116E-2</v>
      </c>
    </row>
    <row r="1143" spans="1:5" ht="15.75" customHeight="1" x14ac:dyDescent="0.2">
      <c r="A1143" s="53">
        <f t="shared" si="111"/>
        <v>36</v>
      </c>
      <c r="B1143" s="76" t="str">
        <f t="shared" si="111"/>
        <v>36-ITAWAH</v>
      </c>
      <c r="C1143" s="120">
        <f t="shared" si="108"/>
        <v>1190.7600000000002</v>
      </c>
      <c r="D1143" s="121">
        <f>[1]T7_CC_PS!H45+[1]T7A_CC_UPS!H45</f>
        <v>23.950000000000003</v>
      </c>
      <c r="E1143" s="122">
        <f t="shared" si="109"/>
        <v>2.0113205011925157E-2</v>
      </c>
    </row>
    <row r="1144" spans="1:5" ht="15.75" customHeight="1" x14ac:dyDescent="0.2">
      <c r="A1144" s="53">
        <f t="shared" si="111"/>
        <v>37</v>
      </c>
      <c r="B1144" s="76" t="str">
        <f t="shared" si="111"/>
        <v>37-J.P. NAGAR</v>
      </c>
      <c r="C1144" s="120">
        <f t="shared" si="108"/>
        <v>1099.3200000000002</v>
      </c>
      <c r="D1144" s="121">
        <f>[1]T7_CC_PS!H46+[1]T7A_CC_UPS!H46</f>
        <v>90.9</v>
      </c>
      <c r="E1144" s="122">
        <f t="shared" si="109"/>
        <v>8.2687479532802088E-2</v>
      </c>
    </row>
    <row r="1145" spans="1:5" ht="15.75" customHeight="1" x14ac:dyDescent="0.2">
      <c r="A1145" s="53">
        <f t="shared" si="111"/>
        <v>38</v>
      </c>
      <c r="B1145" s="76" t="str">
        <f t="shared" si="111"/>
        <v>38-JALAUN</v>
      </c>
      <c r="C1145" s="120">
        <f t="shared" si="108"/>
        <v>1191.8699999999999</v>
      </c>
      <c r="D1145" s="121">
        <f>[1]T7_CC_PS!H47+[1]T7A_CC_UPS!H47</f>
        <v>36.770000000000003</v>
      </c>
      <c r="E1145" s="122">
        <f t="shared" si="109"/>
        <v>3.0850680023828108E-2</v>
      </c>
    </row>
    <row r="1146" spans="1:5" ht="15.75" customHeight="1" x14ac:dyDescent="0.2">
      <c r="A1146" s="53">
        <f t="shared" si="111"/>
        <v>39</v>
      </c>
      <c r="B1146" s="76" t="str">
        <f t="shared" si="111"/>
        <v>39-JAUNPUR</v>
      </c>
      <c r="C1146" s="120">
        <f t="shared" si="108"/>
        <v>3581.43</v>
      </c>
      <c r="D1146" s="121">
        <f>[1]T7_CC_PS!H48+[1]T7A_CC_UPS!H48</f>
        <v>226.89</v>
      </c>
      <c r="E1146" s="122">
        <f t="shared" si="109"/>
        <v>6.3351789648268986E-2</v>
      </c>
    </row>
    <row r="1147" spans="1:5" ht="15.75" customHeight="1" x14ac:dyDescent="0.2">
      <c r="A1147" s="53">
        <f t="shared" si="111"/>
        <v>40</v>
      </c>
      <c r="B1147" s="76" t="str">
        <f t="shared" si="111"/>
        <v>40-JHANSI</v>
      </c>
      <c r="C1147" s="120">
        <f t="shared" si="108"/>
        <v>1190.17</v>
      </c>
      <c r="D1147" s="121">
        <f>[1]T7_CC_PS!H49+[1]T7A_CC_UPS!H49</f>
        <v>194.64</v>
      </c>
      <c r="E1147" s="122">
        <f t="shared" si="109"/>
        <v>0.16353966240116957</v>
      </c>
    </row>
    <row r="1148" spans="1:5" ht="15.75" customHeight="1" x14ac:dyDescent="0.2">
      <c r="A1148" s="53">
        <f t="shared" si="111"/>
        <v>41</v>
      </c>
      <c r="B1148" s="76" t="str">
        <f t="shared" si="111"/>
        <v>41-KANNAUJ</v>
      </c>
      <c r="C1148" s="120">
        <f t="shared" si="108"/>
        <v>1400.85</v>
      </c>
      <c r="D1148" s="121">
        <f>[1]T7_CC_PS!H50+[1]T7A_CC_UPS!H50</f>
        <v>149.25</v>
      </c>
      <c r="E1148" s="122">
        <f t="shared" si="109"/>
        <v>0.10654245636577793</v>
      </c>
    </row>
    <row r="1149" spans="1:5" ht="15.75" customHeight="1" x14ac:dyDescent="0.2">
      <c r="A1149" s="53">
        <f t="shared" si="111"/>
        <v>42</v>
      </c>
      <c r="B1149" s="76" t="str">
        <f t="shared" si="111"/>
        <v>42-KANPUR DEHAT</v>
      </c>
      <c r="C1149" s="120">
        <f t="shared" si="108"/>
        <v>1213.95</v>
      </c>
      <c r="D1149" s="121">
        <f>[1]T7_CC_PS!H51+[1]T7A_CC_UPS!H51</f>
        <v>205.07</v>
      </c>
      <c r="E1149" s="122">
        <f t="shared" si="109"/>
        <v>0.16892788006095802</v>
      </c>
    </row>
    <row r="1150" spans="1:5" ht="15.75" customHeight="1" x14ac:dyDescent="0.2">
      <c r="A1150" s="53">
        <f t="shared" si="111"/>
        <v>43</v>
      </c>
      <c r="B1150" s="76" t="str">
        <f t="shared" si="111"/>
        <v>43-KANPUR NAGAR</v>
      </c>
      <c r="C1150" s="120">
        <f t="shared" si="108"/>
        <v>1565.6799999999998</v>
      </c>
      <c r="D1150" s="121">
        <f>[1]T7_CC_PS!H52+[1]T7A_CC_UPS!H52</f>
        <v>340.33000000000004</v>
      </c>
      <c r="E1150" s="122">
        <f t="shared" si="109"/>
        <v>0.21736881099586128</v>
      </c>
    </row>
    <row r="1151" spans="1:5" ht="15.75" customHeight="1" x14ac:dyDescent="0.2">
      <c r="A1151" s="53">
        <f t="shared" si="111"/>
        <v>44</v>
      </c>
      <c r="B1151" s="76" t="str">
        <f t="shared" si="111"/>
        <v>44-KAAS GANJ</v>
      </c>
      <c r="C1151" s="120">
        <f t="shared" si="108"/>
        <v>1169.3699999999999</v>
      </c>
      <c r="D1151" s="121">
        <f>[1]T7_CC_PS!H53+[1]T7A_CC_UPS!H53</f>
        <v>130.79000000000002</v>
      </c>
      <c r="E1151" s="122">
        <f t="shared" si="109"/>
        <v>0.11184654985162953</v>
      </c>
    </row>
    <row r="1152" spans="1:5" ht="15.75" customHeight="1" x14ac:dyDescent="0.2">
      <c r="A1152" s="53">
        <f t="shared" si="111"/>
        <v>45</v>
      </c>
      <c r="B1152" s="76" t="str">
        <f t="shared" si="111"/>
        <v>45-KAUSHAMBI</v>
      </c>
      <c r="C1152" s="120">
        <f t="shared" si="108"/>
        <v>1308.27</v>
      </c>
      <c r="D1152" s="121">
        <f>[1]T7_CC_PS!H54+[1]T7A_CC_UPS!H54</f>
        <v>238.70999999999998</v>
      </c>
      <c r="E1152" s="122">
        <f t="shared" si="109"/>
        <v>0.18246233575638054</v>
      </c>
    </row>
    <row r="1153" spans="1:5" ht="15.75" customHeight="1" x14ac:dyDescent="0.2">
      <c r="A1153" s="53">
        <f t="shared" si="111"/>
        <v>46</v>
      </c>
      <c r="B1153" s="76" t="str">
        <f t="shared" si="111"/>
        <v>46-KUSHINAGAR</v>
      </c>
      <c r="C1153" s="120">
        <f t="shared" si="108"/>
        <v>2809.21</v>
      </c>
      <c r="D1153" s="121">
        <f>[1]T7_CC_PS!H55+[1]T7A_CC_UPS!H55</f>
        <v>-57.539999999999992</v>
      </c>
      <c r="E1153" s="122">
        <f t="shared" si="109"/>
        <v>-2.048262678831415E-2</v>
      </c>
    </row>
    <row r="1154" spans="1:5" ht="15.75" customHeight="1" x14ac:dyDescent="0.2">
      <c r="A1154" s="53">
        <f t="shared" si="111"/>
        <v>47</v>
      </c>
      <c r="B1154" s="76" t="str">
        <f t="shared" si="111"/>
        <v>47-LAKHIMPUR KHERI</v>
      </c>
      <c r="C1154" s="120">
        <f t="shared" si="108"/>
        <v>4009.62</v>
      </c>
      <c r="D1154" s="121">
        <f>[1]T7_CC_PS!H56+[1]T7A_CC_UPS!H56</f>
        <v>34.369999999999997</v>
      </c>
      <c r="E1154" s="122">
        <f t="shared" si="109"/>
        <v>8.5718846174949251E-3</v>
      </c>
    </row>
    <row r="1155" spans="1:5" ht="15.75" customHeight="1" x14ac:dyDescent="0.2">
      <c r="A1155" s="53">
        <f t="shared" si="111"/>
        <v>48</v>
      </c>
      <c r="B1155" s="76" t="str">
        <f t="shared" si="111"/>
        <v>48-LALITPUR</v>
      </c>
      <c r="C1155" s="120">
        <f t="shared" si="108"/>
        <v>1267.06</v>
      </c>
      <c r="D1155" s="121">
        <f>[1]T7_CC_PS!H57+[1]T7A_CC_UPS!H57</f>
        <v>343.40999999999997</v>
      </c>
      <c r="E1155" s="122">
        <f t="shared" si="109"/>
        <v>0.27102899625905641</v>
      </c>
    </row>
    <row r="1156" spans="1:5" ht="15.75" customHeight="1" x14ac:dyDescent="0.2">
      <c r="A1156" s="53">
        <f t="shared" ref="A1156:B1171" si="112">A87</f>
        <v>49</v>
      </c>
      <c r="B1156" s="76" t="str">
        <f t="shared" si="112"/>
        <v>49-LUCKNOW</v>
      </c>
      <c r="C1156" s="120">
        <f t="shared" si="108"/>
        <v>1837.35</v>
      </c>
      <c r="D1156" s="121">
        <f>[1]T7_CC_PS!H58+[1]T7A_CC_UPS!H58</f>
        <v>63.480000000000004</v>
      </c>
      <c r="E1156" s="122">
        <f t="shared" si="109"/>
        <v>3.4549759164013392E-2</v>
      </c>
    </row>
    <row r="1157" spans="1:5" ht="15.75" customHeight="1" x14ac:dyDescent="0.2">
      <c r="A1157" s="53">
        <f t="shared" si="112"/>
        <v>50</v>
      </c>
      <c r="B1157" s="76" t="str">
        <f t="shared" si="112"/>
        <v>50-MAHOBA</v>
      </c>
      <c r="C1157" s="120">
        <f t="shared" si="108"/>
        <v>999.35</v>
      </c>
      <c r="D1157" s="121">
        <f>[1]T7_CC_PS!H59+[1]T7A_CC_UPS!H59</f>
        <v>-111.33</v>
      </c>
      <c r="E1157" s="122">
        <f t="shared" si="109"/>
        <v>-0.11140241156751889</v>
      </c>
    </row>
    <row r="1158" spans="1:5" ht="15.75" customHeight="1" x14ac:dyDescent="0.2">
      <c r="A1158" s="53">
        <f t="shared" si="112"/>
        <v>51</v>
      </c>
      <c r="B1158" s="76" t="str">
        <f t="shared" si="112"/>
        <v>51-MAHRAJGANJ</v>
      </c>
      <c r="C1158" s="120">
        <f t="shared" si="108"/>
        <v>2174.42</v>
      </c>
      <c r="D1158" s="121">
        <f>[1]T7_CC_PS!H60+[1]T7A_CC_UPS!H60</f>
        <v>1.3200000000000003</v>
      </c>
      <c r="E1158" s="122">
        <f t="shared" si="109"/>
        <v>6.070584339731976E-4</v>
      </c>
    </row>
    <row r="1159" spans="1:5" ht="15.75" customHeight="1" x14ac:dyDescent="0.2">
      <c r="A1159" s="53">
        <f t="shared" si="112"/>
        <v>52</v>
      </c>
      <c r="B1159" s="76" t="str">
        <f t="shared" si="112"/>
        <v>52-MAINPURI</v>
      </c>
      <c r="C1159" s="120">
        <f t="shared" si="108"/>
        <v>1320.55</v>
      </c>
      <c r="D1159" s="121">
        <f>[1]T7_CC_PS!H61+[1]T7A_CC_UPS!H61</f>
        <v>-50.93</v>
      </c>
      <c r="E1159" s="122">
        <f t="shared" si="109"/>
        <v>-3.8567263640149937E-2</v>
      </c>
    </row>
    <row r="1160" spans="1:5" ht="15.75" customHeight="1" x14ac:dyDescent="0.2">
      <c r="A1160" s="53">
        <f t="shared" si="112"/>
        <v>53</v>
      </c>
      <c r="B1160" s="76" t="str">
        <f t="shared" si="112"/>
        <v>53-MATHURA</v>
      </c>
      <c r="C1160" s="120">
        <f t="shared" si="108"/>
        <v>1436.5700000000002</v>
      </c>
      <c r="D1160" s="121">
        <f>[1]T7_CC_PS!H62+[1]T7A_CC_UPS!H62</f>
        <v>31.09</v>
      </c>
      <c r="E1160" s="122">
        <f t="shared" si="109"/>
        <v>2.1641827408340697E-2</v>
      </c>
    </row>
    <row r="1161" spans="1:5" ht="15.75" customHeight="1" x14ac:dyDescent="0.2">
      <c r="A1161" s="53">
        <f t="shared" si="112"/>
        <v>54</v>
      </c>
      <c r="B1161" s="76" t="str">
        <f t="shared" si="112"/>
        <v>54-MAU</v>
      </c>
      <c r="C1161" s="120">
        <f t="shared" si="108"/>
        <v>1684.74</v>
      </c>
      <c r="D1161" s="121">
        <f>[1]T7_CC_PS!H63+[1]T7A_CC_UPS!H63</f>
        <v>162.94</v>
      </c>
      <c r="E1161" s="122">
        <f t="shared" si="109"/>
        <v>9.6715220152664511E-2</v>
      </c>
    </row>
    <row r="1162" spans="1:5" ht="15.75" customHeight="1" x14ac:dyDescent="0.2">
      <c r="A1162" s="53">
        <f t="shared" si="112"/>
        <v>55</v>
      </c>
      <c r="B1162" s="76" t="str">
        <f t="shared" si="112"/>
        <v>55-MEERUT</v>
      </c>
      <c r="C1162" s="120">
        <f t="shared" si="108"/>
        <v>1354.8600000000001</v>
      </c>
      <c r="D1162" s="121">
        <f>[1]T7_CC_PS!H64+[1]T7A_CC_UPS!H64</f>
        <v>-16.240000000000002</v>
      </c>
      <c r="E1162" s="122">
        <f t="shared" si="109"/>
        <v>-1.1986478307721831E-2</v>
      </c>
    </row>
    <row r="1163" spans="1:5" ht="15.75" customHeight="1" x14ac:dyDescent="0.2">
      <c r="A1163" s="53">
        <f t="shared" si="112"/>
        <v>56</v>
      </c>
      <c r="B1163" s="76" t="str">
        <f t="shared" si="112"/>
        <v>56-MIRZAPUR</v>
      </c>
      <c r="C1163" s="120">
        <f t="shared" si="108"/>
        <v>2523.27</v>
      </c>
      <c r="D1163" s="121">
        <f>[1]T7_CC_PS!H65+[1]T7A_CC_UPS!H65</f>
        <v>183.91</v>
      </c>
      <c r="E1163" s="122">
        <f t="shared" si="109"/>
        <v>7.2885581011940856E-2</v>
      </c>
    </row>
    <row r="1164" spans="1:5" ht="15.75" customHeight="1" x14ac:dyDescent="0.2">
      <c r="A1164" s="53">
        <f t="shared" si="112"/>
        <v>57</v>
      </c>
      <c r="B1164" s="76" t="str">
        <f t="shared" si="112"/>
        <v>57-MORADABAD</v>
      </c>
      <c r="C1164" s="120">
        <f t="shared" si="108"/>
        <v>1524.8600000000001</v>
      </c>
      <c r="D1164" s="121">
        <f>[1]T7_CC_PS!H66+[1]T7A_CC_UPS!H66</f>
        <v>47.099999999999994</v>
      </c>
      <c r="E1164" s="122">
        <f t="shared" si="109"/>
        <v>3.0888081528796081E-2</v>
      </c>
    </row>
    <row r="1165" spans="1:5" ht="15.75" customHeight="1" x14ac:dyDescent="0.2">
      <c r="A1165" s="53">
        <f t="shared" si="112"/>
        <v>58</v>
      </c>
      <c r="B1165" s="76" t="str">
        <f t="shared" si="112"/>
        <v>58-MUZAFFARNAGAR</v>
      </c>
      <c r="C1165" s="120">
        <f t="shared" si="108"/>
        <v>1164.8000000000002</v>
      </c>
      <c r="D1165" s="121">
        <f>[1]T7_CC_PS!H67+[1]T7A_CC_UPS!H67</f>
        <v>-146.54</v>
      </c>
      <c r="E1165" s="122">
        <f t="shared" si="109"/>
        <v>-0.12580700549450546</v>
      </c>
    </row>
    <row r="1166" spans="1:5" ht="15.75" customHeight="1" x14ac:dyDescent="0.2">
      <c r="A1166" s="53">
        <f t="shared" si="112"/>
        <v>59</v>
      </c>
      <c r="B1166" s="76" t="str">
        <f t="shared" si="112"/>
        <v>59-PILIBHIT</v>
      </c>
      <c r="C1166" s="120">
        <f t="shared" si="108"/>
        <v>1478.78</v>
      </c>
      <c r="D1166" s="121">
        <f>[1]T7_CC_PS!H68+[1]T7A_CC_UPS!H68</f>
        <v>-92.53</v>
      </c>
      <c r="E1166" s="122">
        <f t="shared" si="109"/>
        <v>-6.2571849768052051E-2</v>
      </c>
    </row>
    <row r="1167" spans="1:5" ht="15.75" customHeight="1" x14ac:dyDescent="0.2">
      <c r="A1167" s="53">
        <f t="shared" si="112"/>
        <v>60</v>
      </c>
      <c r="B1167" s="76" t="str">
        <f t="shared" si="112"/>
        <v>60-PRATAPGARH</v>
      </c>
      <c r="C1167" s="120">
        <f t="shared" si="108"/>
        <v>2475.9900000000002</v>
      </c>
      <c r="D1167" s="121">
        <f>[1]T7_CC_PS!H69+[1]T7A_CC_UPS!H69</f>
        <v>478.76</v>
      </c>
      <c r="E1167" s="122">
        <f t="shared" si="109"/>
        <v>0.19336103942261476</v>
      </c>
    </row>
    <row r="1168" spans="1:5" ht="15.75" customHeight="1" x14ac:dyDescent="0.2">
      <c r="A1168" s="53">
        <f t="shared" si="112"/>
        <v>61</v>
      </c>
      <c r="B1168" s="76" t="str">
        <f t="shared" si="112"/>
        <v>61-RAI BAREILY</v>
      </c>
      <c r="C1168" s="120">
        <f t="shared" si="108"/>
        <v>2079.7200000000003</v>
      </c>
      <c r="D1168" s="121">
        <f>[1]T7_CC_PS!H70+[1]T7A_CC_UPS!H70</f>
        <v>361.51</v>
      </c>
      <c r="E1168" s="122">
        <f t="shared" si="109"/>
        <v>0.17382628430750291</v>
      </c>
    </row>
    <row r="1169" spans="1:5" ht="15.75" customHeight="1" x14ac:dyDescent="0.2">
      <c r="A1169" s="53">
        <f t="shared" si="112"/>
        <v>62</v>
      </c>
      <c r="B1169" s="76" t="str">
        <f t="shared" si="112"/>
        <v>62-RAMPUR</v>
      </c>
      <c r="C1169" s="120">
        <f t="shared" si="108"/>
        <v>1368.27</v>
      </c>
      <c r="D1169" s="121">
        <f>[1]T7_CC_PS!H71+[1]T7A_CC_UPS!H71</f>
        <v>141.25000000000003</v>
      </c>
      <c r="E1169" s="122">
        <f t="shared" si="109"/>
        <v>0.10323254913138491</v>
      </c>
    </row>
    <row r="1170" spans="1:5" ht="15.75" customHeight="1" x14ac:dyDescent="0.2">
      <c r="A1170" s="53">
        <f t="shared" si="112"/>
        <v>63</v>
      </c>
      <c r="B1170" s="76" t="str">
        <f t="shared" si="112"/>
        <v>63-SAHARANPUR</v>
      </c>
      <c r="C1170" s="120">
        <f t="shared" si="108"/>
        <v>1876.8500000000001</v>
      </c>
      <c r="D1170" s="121">
        <f>[1]T7_CC_PS!H72+[1]T7A_CC_UPS!H72</f>
        <v>85.949999999999989</v>
      </c>
      <c r="E1170" s="122">
        <f t="shared" si="109"/>
        <v>4.5794815781761984E-2</v>
      </c>
    </row>
    <row r="1171" spans="1:5" ht="15.75" customHeight="1" x14ac:dyDescent="0.2">
      <c r="A1171" s="53">
        <f t="shared" si="112"/>
        <v>64</v>
      </c>
      <c r="B1171" s="76" t="str">
        <f t="shared" si="112"/>
        <v>64-SANTKABIR NAGAR</v>
      </c>
      <c r="C1171" s="120">
        <f t="shared" si="108"/>
        <v>1301.71</v>
      </c>
      <c r="D1171" s="121">
        <f>[1]T7_CC_PS!H73+[1]T7A_CC_UPS!H73</f>
        <v>254.56</v>
      </c>
      <c r="E1171" s="122">
        <f t="shared" si="109"/>
        <v>0.19555815043289212</v>
      </c>
    </row>
    <row r="1172" spans="1:5" ht="15.75" customHeight="1" x14ac:dyDescent="0.2">
      <c r="A1172" s="53">
        <f t="shared" ref="A1172:B1182" si="113">A103</f>
        <v>65</v>
      </c>
      <c r="B1172" s="76" t="str">
        <f t="shared" si="113"/>
        <v>65-SHAHJAHANPUR</v>
      </c>
      <c r="C1172" s="120">
        <f t="shared" si="108"/>
        <v>2832.51</v>
      </c>
      <c r="D1172" s="121">
        <f>[1]T7_CC_PS!H74+[1]T7A_CC_UPS!H74</f>
        <v>375.02</v>
      </c>
      <c r="E1172" s="122">
        <f t="shared" si="109"/>
        <v>0.13239847343875219</v>
      </c>
    </row>
    <row r="1173" spans="1:5" ht="15.75" customHeight="1" x14ac:dyDescent="0.2">
      <c r="A1173" s="53">
        <f t="shared" si="113"/>
        <v>66</v>
      </c>
      <c r="B1173" s="76" t="str">
        <f t="shared" si="113"/>
        <v>66-SHRAWASTI</v>
      </c>
      <c r="C1173" s="120">
        <f t="shared" ref="C1173:C1182" si="114">C1092</f>
        <v>1014.64</v>
      </c>
      <c r="D1173" s="121">
        <f>[1]T7_CC_PS!H75+[1]T7A_CC_UPS!H75</f>
        <v>-5.62</v>
      </c>
      <c r="E1173" s="122">
        <f t="shared" ref="E1173:E1183" si="115">D1173/C1173</f>
        <v>-5.5389103524402742E-3</v>
      </c>
    </row>
    <row r="1174" spans="1:5" ht="15.75" customHeight="1" x14ac:dyDescent="0.2">
      <c r="A1174" s="53">
        <f t="shared" si="113"/>
        <v>67</v>
      </c>
      <c r="B1174" s="76" t="str">
        <f t="shared" si="113"/>
        <v>67-SIDDHARTHNAGAR</v>
      </c>
      <c r="C1174" s="120">
        <f t="shared" si="114"/>
        <v>2760.78</v>
      </c>
      <c r="D1174" s="121">
        <f>[1]T7_CC_PS!H76+[1]T7A_CC_UPS!H76</f>
        <v>-320.51</v>
      </c>
      <c r="E1174" s="122">
        <f t="shared" si="115"/>
        <v>-0.11609400241960605</v>
      </c>
    </row>
    <row r="1175" spans="1:5" ht="15.75" customHeight="1" x14ac:dyDescent="0.2">
      <c r="A1175" s="53">
        <f t="shared" si="113"/>
        <v>68</v>
      </c>
      <c r="B1175" s="76" t="str">
        <f t="shared" si="113"/>
        <v>68-SITAPUR</v>
      </c>
      <c r="C1175" s="120">
        <f t="shared" si="114"/>
        <v>3895.41</v>
      </c>
      <c r="D1175" s="121">
        <f>[1]T7_CC_PS!H77+[1]T7A_CC_UPS!H77</f>
        <v>114.69</v>
      </c>
      <c r="E1175" s="122">
        <f t="shared" si="115"/>
        <v>2.9442343681409661E-2</v>
      </c>
    </row>
    <row r="1176" spans="1:5" ht="15.75" customHeight="1" x14ac:dyDescent="0.2">
      <c r="A1176" s="53">
        <f t="shared" si="113"/>
        <v>69</v>
      </c>
      <c r="B1176" s="76" t="str">
        <f t="shared" si="113"/>
        <v>69-SONBHADRA</v>
      </c>
      <c r="C1176" s="120">
        <f t="shared" si="114"/>
        <v>2140.92</v>
      </c>
      <c r="D1176" s="121">
        <f>[1]T7_CC_PS!H78+[1]T7A_CC_UPS!H78</f>
        <v>155.81</v>
      </c>
      <c r="E1176" s="122">
        <f t="shared" si="115"/>
        <v>7.277712385329671E-2</v>
      </c>
    </row>
    <row r="1177" spans="1:5" ht="15.75" customHeight="1" x14ac:dyDescent="0.2">
      <c r="A1177" s="53">
        <f t="shared" si="113"/>
        <v>70</v>
      </c>
      <c r="B1177" s="76" t="str">
        <f t="shared" si="113"/>
        <v>70-SULTANPUR</v>
      </c>
      <c r="C1177" s="120">
        <f t="shared" si="114"/>
        <v>2356.84</v>
      </c>
      <c r="D1177" s="121">
        <f>[1]T7_CC_PS!H79+[1]T7A_CC_UPS!H79</f>
        <v>-54.499999999999986</v>
      </c>
      <c r="E1177" s="122">
        <f t="shared" si="115"/>
        <v>-2.3124183228390549E-2</v>
      </c>
    </row>
    <row r="1178" spans="1:5" ht="15.75" customHeight="1" x14ac:dyDescent="0.2">
      <c r="A1178" s="53">
        <f t="shared" si="113"/>
        <v>71</v>
      </c>
      <c r="B1178" s="76" t="str">
        <f t="shared" si="113"/>
        <v>71-UNNAO</v>
      </c>
      <c r="C1178" s="120">
        <f t="shared" si="114"/>
        <v>2205.42</v>
      </c>
      <c r="D1178" s="121">
        <f>[1]T7_CC_PS!H80+[1]T7A_CC_UPS!H80</f>
        <v>-670.02</v>
      </c>
      <c r="E1178" s="122">
        <f t="shared" si="115"/>
        <v>-0.30380607775389717</v>
      </c>
    </row>
    <row r="1179" spans="1:5" ht="15.75" customHeight="1" x14ac:dyDescent="0.2">
      <c r="A1179" s="53">
        <f t="shared" si="113"/>
        <v>72</v>
      </c>
      <c r="B1179" s="76" t="str">
        <f t="shared" si="113"/>
        <v>72-VARANASI</v>
      </c>
      <c r="C1179" s="120">
        <f t="shared" si="114"/>
        <v>2122.2799999999997</v>
      </c>
      <c r="D1179" s="121">
        <f>[1]T7_CC_PS!H81+[1]T7A_CC_UPS!H81</f>
        <v>-185.79000000000002</v>
      </c>
      <c r="E1179" s="122">
        <f t="shared" si="115"/>
        <v>-8.7542642818101313E-2</v>
      </c>
    </row>
    <row r="1180" spans="1:5" ht="15.75" customHeight="1" x14ac:dyDescent="0.2">
      <c r="A1180" s="53">
        <f t="shared" si="113"/>
        <v>73</v>
      </c>
      <c r="B1180" s="76" t="str">
        <f t="shared" si="113"/>
        <v>73-SAMBHAL</v>
      </c>
      <c r="C1180" s="120">
        <f t="shared" si="114"/>
        <v>1795.25</v>
      </c>
      <c r="D1180" s="121">
        <f>[1]T7_CC_PS!H82+[1]T7A_CC_UPS!H82</f>
        <v>129.88999999999999</v>
      </c>
      <c r="E1180" s="122">
        <f t="shared" si="115"/>
        <v>7.2352040105834833E-2</v>
      </c>
    </row>
    <row r="1181" spans="1:5" ht="15.75" customHeight="1" x14ac:dyDescent="0.2">
      <c r="A1181" s="53">
        <f t="shared" si="113"/>
        <v>74</v>
      </c>
      <c r="B1181" s="76" t="str">
        <f t="shared" si="113"/>
        <v>74-HAPUR</v>
      </c>
      <c r="C1181" s="120">
        <f t="shared" si="114"/>
        <v>638.22</v>
      </c>
      <c r="D1181" s="121">
        <f>[1]T7_CC_PS!H83+[1]T7A_CC_UPS!H83</f>
        <v>11.44</v>
      </c>
      <c r="E1181" s="122">
        <f t="shared" si="115"/>
        <v>1.7924853498793518E-2</v>
      </c>
    </row>
    <row r="1182" spans="1:5" ht="15.75" customHeight="1" x14ac:dyDescent="0.2">
      <c r="A1182" s="53">
        <f t="shared" si="113"/>
        <v>75</v>
      </c>
      <c r="B1182" s="76" t="str">
        <f t="shared" si="113"/>
        <v>75-SHAMLI</v>
      </c>
      <c r="C1182" s="120">
        <f t="shared" si="114"/>
        <v>767.87</v>
      </c>
      <c r="D1182" s="121">
        <f>[1]T7_CC_PS!H84+[1]T7A_CC_UPS!H84</f>
        <v>7.74</v>
      </c>
      <c r="E1182" s="122">
        <f t="shared" si="115"/>
        <v>1.0079831221430711E-2</v>
      </c>
    </row>
    <row r="1183" spans="1:5" ht="15.75" customHeight="1" x14ac:dyDescent="0.2">
      <c r="A1183" s="123"/>
      <c r="B1183" s="90" t="str">
        <f>B114</f>
        <v>TOTAL</v>
      </c>
      <c r="C1183" s="91">
        <f>SUM(C1108:C1182)</f>
        <v>142776.38000000003</v>
      </c>
      <c r="D1183" s="91">
        <f>SUM(D1108:D1182)</f>
        <v>6415.9099999999989</v>
      </c>
      <c r="E1183" s="124">
        <f t="shared" si="115"/>
        <v>4.4936774556127546E-2</v>
      </c>
    </row>
    <row r="1185" spans="1:7" ht="15.75" customHeight="1" x14ac:dyDescent="0.2">
      <c r="A1185" s="47" t="s">
        <v>120</v>
      </c>
      <c r="B1185" s="48"/>
      <c r="C1185" s="49"/>
      <c r="D1185" s="48"/>
      <c r="E1185" s="48"/>
      <c r="F1185" s="48"/>
      <c r="G1185" s="48"/>
    </row>
    <row r="1186" spans="1:7" ht="15.75" customHeight="1" x14ac:dyDescent="0.2">
      <c r="A1186" s="48"/>
      <c r="B1186" s="48"/>
      <c r="C1186" s="48"/>
      <c r="D1186" s="48"/>
      <c r="E1186" s="48"/>
      <c r="F1186" s="48"/>
      <c r="G1186" s="50" t="s">
        <v>114</v>
      </c>
    </row>
    <row r="1187" spans="1:7" ht="50.25" customHeight="1" x14ac:dyDescent="0.2">
      <c r="A1187" s="51" t="s">
        <v>77</v>
      </c>
      <c r="B1187" s="51" t="s">
        <v>78</v>
      </c>
      <c r="C1187" s="52" t="s">
        <v>121</v>
      </c>
      <c r="D1187" s="52" t="s">
        <v>122</v>
      </c>
      <c r="E1187" s="52" t="s">
        <v>123</v>
      </c>
      <c r="F1187" s="52" t="s">
        <v>124</v>
      </c>
      <c r="G1187" s="64" t="s">
        <v>125</v>
      </c>
    </row>
    <row r="1188" spans="1:7" ht="15.75" customHeight="1" x14ac:dyDescent="0.2">
      <c r="A1188" s="51">
        <v>1</v>
      </c>
      <c r="B1188" s="51">
        <v>2</v>
      </c>
      <c r="C1188" s="52">
        <v>3</v>
      </c>
      <c r="D1188" s="52">
        <v>4</v>
      </c>
      <c r="E1188" s="52">
        <v>5</v>
      </c>
      <c r="F1188" s="52">
        <v>6</v>
      </c>
      <c r="G1188" s="64">
        <v>7</v>
      </c>
    </row>
    <row r="1189" spans="1:7" ht="15.75" customHeight="1" x14ac:dyDescent="0.2">
      <c r="A1189" s="53">
        <f t="shared" ref="A1189:B1204" si="116">A39</f>
        <v>1</v>
      </c>
      <c r="B1189" s="54" t="str">
        <f t="shared" si="116"/>
        <v>01-AGRA</v>
      </c>
      <c r="C1189" s="55">
        <f t="shared" ref="C1189:D1204" si="117">C1027</f>
        <v>2092.21</v>
      </c>
      <c r="D1189" s="55">
        <f t="shared" si="117"/>
        <v>208.46999999999997</v>
      </c>
      <c r="E1189" s="55">
        <f>[1]T7_CC_PS!K10+[1]T7A_CC_UPS!K10</f>
        <v>1565.9900000000002</v>
      </c>
      <c r="F1189" s="125">
        <f>SUM(D1189:E1189)</f>
        <v>1774.4600000000003</v>
      </c>
      <c r="G1189" s="122">
        <f>F1189/C1189</f>
        <v>0.84812710005209813</v>
      </c>
    </row>
    <row r="1190" spans="1:7" ht="15.75" customHeight="1" x14ac:dyDescent="0.2">
      <c r="A1190" s="53">
        <f t="shared" si="116"/>
        <v>2</v>
      </c>
      <c r="B1190" s="54" t="str">
        <f t="shared" si="116"/>
        <v>02-ALIGARH</v>
      </c>
      <c r="C1190" s="55">
        <f t="shared" si="117"/>
        <v>1851.97</v>
      </c>
      <c r="D1190" s="55">
        <f t="shared" si="117"/>
        <v>685.62</v>
      </c>
      <c r="E1190" s="55">
        <f>[1]T7_CC_PS!K11+[1]T7A_CC_UPS!K11</f>
        <v>1528.3899999999999</v>
      </c>
      <c r="F1190" s="125">
        <f t="shared" ref="F1190:F1253" si="118">SUM(D1190:E1190)</f>
        <v>2214.0099999999998</v>
      </c>
      <c r="G1190" s="122">
        <f t="shared" ref="G1190:G1253" si="119">F1190/C1190</f>
        <v>1.1954891277936466</v>
      </c>
    </row>
    <row r="1191" spans="1:7" ht="15.75" customHeight="1" x14ac:dyDescent="0.2">
      <c r="A1191" s="53">
        <f t="shared" si="116"/>
        <v>3</v>
      </c>
      <c r="B1191" s="54" t="str">
        <f t="shared" si="116"/>
        <v>03-ALLAHABAD</v>
      </c>
      <c r="C1191" s="55">
        <f t="shared" si="117"/>
        <v>3608.41</v>
      </c>
      <c r="D1191" s="55">
        <f t="shared" si="117"/>
        <v>-278.48</v>
      </c>
      <c r="E1191" s="55">
        <f>[1]T7_CC_PS!K12+[1]T7A_CC_UPS!K12</f>
        <v>2810.54</v>
      </c>
      <c r="F1191" s="125">
        <f t="shared" si="118"/>
        <v>2532.06</v>
      </c>
      <c r="G1191" s="122">
        <f t="shared" si="119"/>
        <v>0.70171072577672711</v>
      </c>
    </row>
    <row r="1192" spans="1:7" ht="15.75" customHeight="1" x14ac:dyDescent="0.2">
      <c r="A1192" s="53">
        <f t="shared" si="116"/>
        <v>4</v>
      </c>
      <c r="B1192" s="54" t="str">
        <f t="shared" si="116"/>
        <v>04-AMBEDKAR NAGAR</v>
      </c>
      <c r="C1192" s="55">
        <f t="shared" si="117"/>
        <v>1600.5</v>
      </c>
      <c r="D1192" s="55">
        <f t="shared" si="117"/>
        <v>125.38000000000001</v>
      </c>
      <c r="E1192" s="55">
        <f>[1]T7_CC_PS!K13+[1]T7A_CC_UPS!K13</f>
        <v>1222.3200000000002</v>
      </c>
      <c r="F1192" s="125">
        <f t="shared" si="118"/>
        <v>1347.7000000000003</v>
      </c>
      <c r="G1192" s="122">
        <f t="shared" si="119"/>
        <v>0.84204935957513294</v>
      </c>
    </row>
    <row r="1193" spans="1:7" ht="15.75" customHeight="1" x14ac:dyDescent="0.2">
      <c r="A1193" s="53">
        <f t="shared" si="116"/>
        <v>5</v>
      </c>
      <c r="B1193" s="54" t="str">
        <f t="shared" si="116"/>
        <v>05-AURAIYA</v>
      </c>
      <c r="C1193" s="55">
        <f t="shared" si="117"/>
        <v>1170.46</v>
      </c>
      <c r="D1193" s="55">
        <f t="shared" si="117"/>
        <v>-9.0400000000000009</v>
      </c>
      <c r="E1193" s="55">
        <f>[1]T7_CC_PS!K14+[1]T7A_CC_UPS!K14</f>
        <v>853.11</v>
      </c>
      <c r="F1193" s="125">
        <f t="shared" si="118"/>
        <v>844.07</v>
      </c>
      <c r="G1193" s="122">
        <f t="shared" si="119"/>
        <v>0.72114382379577258</v>
      </c>
    </row>
    <row r="1194" spans="1:7" ht="15.75" customHeight="1" x14ac:dyDescent="0.2">
      <c r="A1194" s="53">
        <f t="shared" si="116"/>
        <v>6</v>
      </c>
      <c r="B1194" s="54" t="str">
        <f t="shared" si="116"/>
        <v>06-AZAMGARH</v>
      </c>
      <c r="C1194" s="55">
        <f t="shared" si="117"/>
        <v>3195.51</v>
      </c>
      <c r="D1194" s="55">
        <f t="shared" si="117"/>
        <v>326.83999999999997</v>
      </c>
      <c r="E1194" s="55">
        <f>[1]T7_CC_PS!K15+[1]T7A_CC_UPS!K15</f>
        <v>2572.56</v>
      </c>
      <c r="F1194" s="125">
        <f t="shared" si="118"/>
        <v>2899.4</v>
      </c>
      <c r="G1194" s="122">
        <f t="shared" si="119"/>
        <v>0.9073356052711461</v>
      </c>
    </row>
    <row r="1195" spans="1:7" ht="15.75" customHeight="1" x14ac:dyDescent="0.2">
      <c r="A1195" s="53">
        <f t="shared" si="116"/>
        <v>7</v>
      </c>
      <c r="B1195" s="54" t="str">
        <f t="shared" si="116"/>
        <v>07-BADAUN</v>
      </c>
      <c r="C1195" s="55">
        <f t="shared" si="117"/>
        <v>2334.7400000000002</v>
      </c>
      <c r="D1195" s="55">
        <f t="shared" si="117"/>
        <v>-115.88</v>
      </c>
      <c r="E1195" s="55">
        <f>[1]T7_CC_PS!K16+[1]T7A_CC_UPS!K16</f>
        <v>1766.4</v>
      </c>
      <c r="F1195" s="125">
        <f t="shared" si="118"/>
        <v>1650.52</v>
      </c>
      <c r="G1195" s="122">
        <f t="shared" si="119"/>
        <v>0.70693953074003946</v>
      </c>
    </row>
    <row r="1196" spans="1:7" ht="15.75" customHeight="1" x14ac:dyDescent="0.2">
      <c r="A1196" s="53">
        <f t="shared" si="116"/>
        <v>8</v>
      </c>
      <c r="B1196" s="54" t="str">
        <f t="shared" si="116"/>
        <v>08-BAGHPAT</v>
      </c>
      <c r="C1196" s="55">
        <f t="shared" si="117"/>
        <v>768.03</v>
      </c>
      <c r="D1196" s="55">
        <f t="shared" si="117"/>
        <v>161.21</v>
      </c>
      <c r="E1196" s="55">
        <f>[1]T7_CC_PS!K17+[1]T7A_CC_UPS!K17</f>
        <v>587.73</v>
      </c>
      <c r="F1196" s="125">
        <f t="shared" si="118"/>
        <v>748.94</v>
      </c>
      <c r="G1196" s="122">
        <f t="shared" si="119"/>
        <v>0.9751442000963505</v>
      </c>
    </row>
    <row r="1197" spans="1:7" ht="15.75" customHeight="1" x14ac:dyDescent="0.2">
      <c r="A1197" s="53">
        <f t="shared" si="116"/>
        <v>9</v>
      </c>
      <c r="B1197" s="54" t="str">
        <f t="shared" si="116"/>
        <v>09-BAHRAICH</v>
      </c>
      <c r="C1197" s="55">
        <f t="shared" si="117"/>
        <v>3564.27</v>
      </c>
      <c r="D1197" s="55">
        <f t="shared" si="117"/>
        <v>14.600000000000009</v>
      </c>
      <c r="E1197" s="55">
        <f>[1]T7_CC_PS!K18+[1]T7A_CC_UPS!K18</f>
        <v>2711.5699999999997</v>
      </c>
      <c r="F1197" s="125">
        <f t="shared" si="118"/>
        <v>2726.1699999999996</v>
      </c>
      <c r="G1197" s="122">
        <f t="shared" si="119"/>
        <v>0.76486068676054275</v>
      </c>
    </row>
    <row r="1198" spans="1:7" ht="15.75" customHeight="1" x14ac:dyDescent="0.2">
      <c r="A1198" s="53">
        <f t="shared" si="116"/>
        <v>10</v>
      </c>
      <c r="B1198" s="54" t="str">
        <f t="shared" si="116"/>
        <v>10-BALLIA</v>
      </c>
      <c r="C1198" s="55">
        <f t="shared" si="117"/>
        <v>2353.87</v>
      </c>
      <c r="D1198" s="55">
        <f t="shared" si="117"/>
        <v>223.20999999999998</v>
      </c>
      <c r="E1198" s="55">
        <f>[1]T7_CC_PS!K19+[1]T7A_CC_UPS!K19</f>
        <v>2081.13</v>
      </c>
      <c r="F1198" s="125">
        <f t="shared" si="118"/>
        <v>2304.34</v>
      </c>
      <c r="G1198" s="122">
        <f t="shared" si="119"/>
        <v>0.97895805630727284</v>
      </c>
    </row>
    <row r="1199" spans="1:7" ht="15.75" customHeight="1" x14ac:dyDescent="0.2">
      <c r="A1199" s="53">
        <f t="shared" si="116"/>
        <v>11</v>
      </c>
      <c r="B1199" s="54" t="str">
        <f t="shared" si="116"/>
        <v>11-BALRAMPUR</v>
      </c>
      <c r="C1199" s="55">
        <f t="shared" si="117"/>
        <v>2130.52</v>
      </c>
      <c r="D1199" s="55">
        <f t="shared" si="117"/>
        <v>95.919999999999987</v>
      </c>
      <c r="E1199" s="55">
        <f>[1]T7_CC_PS!K20+[1]T7A_CC_UPS!K20</f>
        <v>1565.43</v>
      </c>
      <c r="F1199" s="125">
        <f t="shared" si="118"/>
        <v>1661.3500000000001</v>
      </c>
      <c r="G1199" s="122">
        <f t="shared" si="119"/>
        <v>0.77978615549255592</v>
      </c>
    </row>
    <row r="1200" spans="1:7" ht="15.75" customHeight="1" x14ac:dyDescent="0.2">
      <c r="A1200" s="53">
        <f t="shared" si="116"/>
        <v>12</v>
      </c>
      <c r="B1200" s="54" t="str">
        <f t="shared" si="116"/>
        <v>12-BANDA</v>
      </c>
      <c r="C1200" s="55">
        <f t="shared" si="117"/>
        <v>1960.63</v>
      </c>
      <c r="D1200" s="55">
        <f t="shared" si="117"/>
        <v>-216.63</v>
      </c>
      <c r="E1200" s="55">
        <f>[1]T7_CC_PS!K21+[1]T7A_CC_UPS!K21</f>
        <v>1452.27</v>
      </c>
      <c r="F1200" s="125">
        <f t="shared" si="118"/>
        <v>1235.6399999999999</v>
      </c>
      <c r="G1200" s="122">
        <f t="shared" si="119"/>
        <v>0.63022599878610441</v>
      </c>
    </row>
    <row r="1201" spans="1:7" ht="15.75" customHeight="1" x14ac:dyDescent="0.2">
      <c r="A1201" s="53">
        <f t="shared" si="116"/>
        <v>13</v>
      </c>
      <c r="B1201" s="54" t="str">
        <f t="shared" si="116"/>
        <v>13-BARABANKI</v>
      </c>
      <c r="C1201" s="55">
        <f t="shared" si="117"/>
        <v>2389.23</v>
      </c>
      <c r="D1201" s="55">
        <f t="shared" si="117"/>
        <v>-449.71</v>
      </c>
      <c r="E1201" s="55">
        <f>[1]T7_CC_PS!K22+[1]T7A_CC_UPS!K22</f>
        <v>1850.9499999999998</v>
      </c>
      <c r="F1201" s="125">
        <f t="shared" si="118"/>
        <v>1401.2399999999998</v>
      </c>
      <c r="G1201" s="122">
        <f t="shared" si="119"/>
        <v>0.58648183724463521</v>
      </c>
    </row>
    <row r="1202" spans="1:7" ht="15.75" customHeight="1" x14ac:dyDescent="0.2">
      <c r="A1202" s="53">
        <f t="shared" si="116"/>
        <v>14</v>
      </c>
      <c r="B1202" s="54" t="str">
        <f t="shared" si="116"/>
        <v>14-BAREILY</v>
      </c>
      <c r="C1202" s="55">
        <f t="shared" si="117"/>
        <v>2617.29</v>
      </c>
      <c r="D1202" s="55">
        <f t="shared" si="117"/>
        <v>-108.03</v>
      </c>
      <c r="E1202" s="55">
        <f>[1]T7_CC_PS!K23+[1]T7A_CC_UPS!K23</f>
        <v>2084.38</v>
      </c>
      <c r="F1202" s="125">
        <f t="shared" si="118"/>
        <v>1976.3500000000001</v>
      </c>
      <c r="G1202" s="122">
        <f t="shared" si="119"/>
        <v>0.7551131131819554</v>
      </c>
    </row>
    <row r="1203" spans="1:7" ht="15.75" customHeight="1" x14ac:dyDescent="0.2">
      <c r="A1203" s="53">
        <f t="shared" si="116"/>
        <v>15</v>
      </c>
      <c r="B1203" s="54" t="str">
        <f t="shared" si="116"/>
        <v>15-BASTI</v>
      </c>
      <c r="C1203" s="55">
        <f t="shared" si="117"/>
        <v>1972.1</v>
      </c>
      <c r="D1203" s="55">
        <f t="shared" si="117"/>
        <v>81.22</v>
      </c>
      <c r="E1203" s="55">
        <f>[1]T7_CC_PS!K24+[1]T7A_CC_UPS!K24</f>
        <v>1563.11</v>
      </c>
      <c r="F1203" s="125">
        <f t="shared" si="118"/>
        <v>1644.33</v>
      </c>
      <c r="G1203" s="122">
        <f t="shared" si="119"/>
        <v>0.83379646062572887</v>
      </c>
    </row>
    <row r="1204" spans="1:7" ht="15.75" customHeight="1" x14ac:dyDescent="0.2">
      <c r="A1204" s="53">
        <f t="shared" si="116"/>
        <v>16</v>
      </c>
      <c r="B1204" s="54" t="str">
        <f t="shared" si="116"/>
        <v>16-BHADOHI</v>
      </c>
      <c r="C1204" s="55">
        <f t="shared" si="117"/>
        <v>1173.3799999999999</v>
      </c>
      <c r="D1204" s="55">
        <f t="shared" si="117"/>
        <v>-166.32</v>
      </c>
      <c r="E1204" s="55">
        <f>[1]T7_CC_PS!K25+[1]T7A_CC_UPS!K25</f>
        <v>864.28</v>
      </c>
      <c r="F1204" s="125">
        <f t="shared" si="118"/>
        <v>697.96</v>
      </c>
      <c r="G1204" s="122">
        <f t="shared" si="119"/>
        <v>0.59482861477100357</v>
      </c>
    </row>
    <row r="1205" spans="1:7" ht="15.75" customHeight="1" x14ac:dyDescent="0.2">
      <c r="A1205" s="53">
        <f t="shared" ref="A1205:B1220" si="120">A55</f>
        <v>17</v>
      </c>
      <c r="B1205" s="54" t="str">
        <f t="shared" si="120"/>
        <v>17-BIJNOUR</v>
      </c>
      <c r="C1205" s="55">
        <f t="shared" ref="C1205:D1220" si="121">C1043</f>
        <v>2121.79</v>
      </c>
      <c r="D1205" s="55">
        <f t="shared" si="121"/>
        <v>117.05999999999999</v>
      </c>
      <c r="E1205" s="55">
        <f>[1]T7_CC_PS!K26+[1]T7A_CC_UPS!K26</f>
        <v>1735.67</v>
      </c>
      <c r="F1205" s="125">
        <f t="shared" si="118"/>
        <v>1852.73</v>
      </c>
      <c r="G1205" s="122">
        <f t="shared" si="119"/>
        <v>0.87319197470060661</v>
      </c>
    </row>
    <row r="1206" spans="1:7" ht="15.75" customHeight="1" x14ac:dyDescent="0.2">
      <c r="A1206" s="53">
        <f t="shared" si="120"/>
        <v>18</v>
      </c>
      <c r="B1206" s="54" t="str">
        <f t="shared" si="120"/>
        <v>18-BULANDSHAHAR</v>
      </c>
      <c r="C1206" s="55">
        <f t="shared" si="121"/>
        <v>2320.4300000000003</v>
      </c>
      <c r="D1206" s="55">
        <f t="shared" si="121"/>
        <v>690.45999999999992</v>
      </c>
      <c r="E1206" s="55">
        <f>[1]T7_CC_PS!K27+[1]T7A_CC_UPS!K27</f>
        <v>1544.8400000000001</v>
      </c>
      <c r="F1206" s="125">
        <f t="shared" si="118"/>
        <v>2235.3000000000002</v>
      </c>
      <c r="G1206" s="122">
        <f t="shared" si="119"/>
        <v>0.96331283425916747</v>
      </c>
    </row>
    <row r="1207" spans="1:7" ht="15.75" customHeight="1" x14ac:dyDescent="0.2">
      <c r="A1207" s="53">
        <f t="shared" si="120"/>
        <v>19</v>
      </c>
      <c r="B1207" s="54" t="str">
        <f t="shared" si="120"/>
        <v>19-CHANDAULI</v>
      </c>
      <c r="C1207" s="55">
        <f t="shared" si="121"/>
        <v>1851.33</v>
      </c>
      <c r="D1207" s="55">
        <f t="shared" si="121"/>
        <v>172.75000000000003</v>
      </c>
      <c r="E1207" s="55">
        <f>[1]T7_CC_PS!K28+[1]T7A_CC_UPS!K28</f>
        <v>1425.8600000000001</v>
      </c>
      <c r="F1207" s="125">
        <f t="shared" si="118"/>
        <v>1598.6100000000001</v>
      </c>
      <c r="G1207" s="122">
        <f t="shared" si="119"/>
        <v>0.86349273225194867</v>
      </c>
    </row>
    <row r="1208" spans="1:7" ht="15.75" customHeight="1" x14ac:dyDescent="0.2">
      <c r="A1208" s="53">
        <f t="shared" si="120"/>
        <v>20</v>
      </c>
      <c r="B1208" s="54" t="str">
        <f t="shared" si="120"/>
        <v>20-CHITRAKOOT</v>
      </c>
      <c r="C1208" s="55">
        <f t="shared" si="121"/>
        <v>1338.4</v>
      </c>
      <c r="D1208" s="55">
        <f t="shared" si="121"/>
        <v>77.33</v>
      </c>
      <c r="E1208" s="55">
        <f>[1]T7_CC_PS!K29+[1]T7A_CC_UPS!K29</f>
        <v>979.87</v>
      </c>
      <c r="F1208" s="125">
        <f t="shared" si="118"/>
        <v>1057.2</v>
      </c>
      <c r="G1208" s="122">
        <f t="shared" si="119"/>
        <v>0.7898983861326957</v>
      </c>
    </row>
    <row r="1209" spans="1:7" ht="15.75" customHeight="1" x14ac:dyDescent="0.2">
      <c r="A1209" s="53">
        <f t="shared" si="120"/>
        <v>21</v>
      </c>
      <c r="B1209" s="54" t="str">
        <f t="shared" si="120"/>
        <v>21-AMETHI</v>
      </c>
      <c r="C1209" s="55">
        <f t="shared" si="121"/>
        <v>1341.46</v>
      </c>
      <c r="D1209" s="55">
        <f t="shared" si="121"/>
        <v>121.39</v>
      </c>
      <c r="E1209" s="55">
        <f>[1]T7_CC_PS!K30+[1]T7A_CC_UPS!K30</f>
        <v>990.05</v>
      </c>
      <c r="F1209" s="125">
        <f t="shared" si="118"/>
        <v>1111.44</v>
      </c>
      <c r="G1209" s="122">
        <f t="shared" si="119"/>
        <v>0.82853010898573198</v>
      </c>
    </row>
    <row r="1210" spans="1:7" ht="15.75" customHeight="1" x14ac:dyDescent="0.2">
      <c r="A1210" s="53">
        <f t="shared" si="120"/>
        <v>22</v>
      </c>
      <c r="B1210" s="54" t="str">
        <f t="shared" si="120"/>
        <v>22-DEORIA</v>
      </c>
      <c r="C1210" s="55">
        <f t="shared" si="121"/>
        <v>2409.69</v>
      </c>
      <c r="D1210" s="55">
        <f t="shared" si="121"/>
        <v>66.970000000000027</v>
      </c>
      <c r="E1210" s="55">
        <f>[1]T7_CC_PS!K31+[1]T7A_CC_UPS!K31</f>
        <v>1815.73</v>
      </c>
      <c r="F1210" s="125">
        <f t="shared" si="118"/>
        <v>1882.7</v>
      </c>
      <c r="G1210" s="122">
        <f t="shared" si="119"/>
        <v>0.78130381916346081</v>
      </c>
    </row>
    <row r="1211" spans="1:7" ht="15.75" customHeight="1" x14ac:dyDescent="0.2">
      <c r="A1211" s="53">
        <f t="shared" si="120"/>
        <v>23</v>
      </c>
      <c r="B1211" s="54" t="str">
        <f t="shared" si="120"/>
        <v>23-ETAH</v>
      </c>
      <c r="C1211" s="55">
        <f t="shared" si="121"/>
        <v>1381.15</v>
      </c>
      <c r="D1211" s="55">
        <f t="shared" si="121"/>
        <v>-3.8699999999999903</v>
      </c>
      <c r="E1211" s="55">
        <f>[1]T7_CC_PS!K32+[1]T7A_CC_UPS!K32</f>
        <v>1080.9299999999998</v>
      </c>
      <c r="F1211" s="125">
        <f t="shared" si="118"/>
        <v>1077.06</v>
      </c>
      <c r="G1211" s="122">
        <f t="shared" si="119"/>
        <v>0.77982840386634322</v>
      </c>
    </row>
    <row r="1212" spans="1:7" ht="15.75" customHeight="1" x14ac:dyDescent="0.2">
      <c r="A1212" s="53">
        <f t="shared" si="120"/>
        <v>24</v>
      </c>
      <c r="B1212" s="54" t="str">
        <f t="shared" si="120"/>
        <v>24-FAIZABAD</v>
      </c>
      <c r="C1212" s="55">
        <f t="shared" si="121"/>
        <v>1864.83</v>
      </c>
      <c r="D1212" s="55">
        <f t="shared" si="121"/>
        <v>407.42</v>
      </c>
      <c r="E1212" s="55">
        <f>[1]T7_CC_PS!K33+[1]T7A_CC_UPS!K33</f>
        <v>1452.38</v>
      </c>
      <c r="F1212" s="125">
        <f t="shared" si="118"/>
        <v>1859.8000000000002</v>
      </c>
      <c r="G1212" s="122">
        <f t="shared" si="119"/>
        <v>0.99730270319546566</v>
      </c>
    </row>
    <row r="1213" spans="1:7" ht="15.75" customHeight="1" x14ac:dyDescent="0.2">
      <c r="A1213" s="53">
        <f t="shared" si="120"/>
        <v>25</v>
      </c>
      <c r="B1213" s="54" t="str">
        <f t="shared" si="120"/>
        <v>25-FARRUKHABAD</v>
      </c>
      <c r="C1213" s="55">
        <f t="shared" si="121"/>
        <v>1605.29</v>
      </c>
      <c r="D1213" s="55">
        <f t="shared" si="121"/>
        <v>179.59</v>
      </c>
      <c r="E1213" s="55">
        <f>[1]T7_CC_PS!K34+[1]T7A_CC_UPS!K34</f>
        <v>1208.19</v>
      </c>
      <c r="F1213" s="125">
        <f t="shared" si="118"/>
        <v>1387.78</v>
      </c>
      <c r="G1213" s="122">
        <f t="shared" si="119"/>
        <v>0.86450423288004041</v>
      </c>
    </row>
    <row r="1214" spans="1:7" ht="15.75" customHeight="1" x14ac:dyDescent="0.2">
      <c r="A1214" s="53">
        <f t="shared" si="120"/>
        <v>26</v>
      </c>
      <c r="B1214" s="54" t="str">
        <f t="shared" si="120"/>
        <v>26-FATEHPUR</v>
      </c>
      <c r="C1214" s="55">
        <f t="shared" si="121"/>
        <v>2300.8000000000002</v>
      </c>
      <c r="D1214" s="55">
        <f t="shared" si="121"/>
        <v>182.49</v>
      </c>
      <c r="E1214" s="55">
        <f>[1]T7_CC_PS!K35+[1]T7A_CC_UPS!K35</f>
        <v>1730.5900000000001</v>
      </c>
      <c r="F1214" s="125">
        <f t="shared" si="118"/>
        <v>1913.0800000000002</v>
      </c>
      <c r="G1214" s="122">
        <f t="shared" si="119"/>
        <v>0.83148470097357441</v>
      </c>
    </row>
    <row r="1215" spans="1:7" ht="15.75" customHeight="1" x14ac:dyDescent="0.2">
      <c r="A1215" s="53">
        <f t="shared" si="120"/>
        <v>27</v>
      </c>
      <c r="B1215" s="54" t="str">
        <f t="shared" si="120"/>
        <v>27-FIROZABAD</v>
      </c>
      <c r="C1215" s="55">
        <f t="shared" si="121"/>
        <v>1422.49</v>
      </c>
      <c r="D1215" s="55">
        <f t="shared" si="121"/>
        <v>151.68</v>
      </c>
      <c r="E1215" s="55">
        <f>[1]T7_CC_PS!K36+[1]T7A_CC_UPS!K36</f>
        <v>1041.77</v>
      </c>
      <c r="F1215" s="125">
        <f t="shared" si="118"/>
        <v>1193.45</v>
      </c>
      <c r="G1215" s="122">
        <f t="shared" si="119"/>
        <v>0.838986565810656</v>
      </c>
    </row>
    <row r="1216" spans="1:7" ht="15.75" customHeight="1" x14ac:dyDescent="0.2">
      <c r="A1216" s="53">
        <f t="shared" si="120"/>
        <v>28</v>
      </c>
      <c r="B1216" s="54" t="str">
        <f t="shared" si="120"/>
        <v>28-G.B. NAGAR</v>
      </c>
      <c r="C1216" s="55">
        <f t="shared" si="121"/>
        <v>801.69999999999993</v>
      </c>
      <c r="D1216" s="55">
        <f t="shared" si="121"/>
        <v>57.730000000000004</v>
      </c>
      <c r="E1216" s="55">
        <f>[1]T7_CC_PS!K37+[1]T7A_CC_UPS!K37</f>
        <v>641.69000000000005</v>
      </c>
      <c r="F1216" s="125">
        <f t="shared" si="118"/>
        <v>699.42000000000007</v>
      </c>
      <c r="G1216" s="122">
        <f t="shared" si="119"/>
        <v>0.87242110515155313</v>
      </c>
    </row>
    <row r="1217" spans="1:7" ht="15.75" customHeight="1" x14ac:dyDescent="0.2">
      <c r="A1217" s="53">
        <f t="shared" si="120"/>
        <v>29</v>
      </c>
      <c r="B1217" s="54" t="str">
        <f t="shared" si="120"/>
        <v>29-GHAZIPUR</v>
      </c>
      <c r="C1217" s="55">
        <f t="shared" si="121"/>
        <v>2624.41</v>
      </c>
      <c r="D1217" s="55">
        <f t="shared" si="121"/>
        <v>293.06</v>
      </c>
      <c r="E1217" s="55">
        <f>[1]T7_CC_PS!K38+[1]T7A_CC_UPS!K38</f>
        <v>1978.3899999999999</v>
      </c>
      <c r="F1217" s="125">
        <f t="shared" si="118"/>
        <v>2271.4499999999998</v>
      </c>
      <c r="G1217" s="122">
        <f t="shared" si="119"/>
        <v>0.8655088191250605</v>
      </c>
    </row>
    <row r="1218" spans="1:7" ht="15.75" customHeight="1" x14ac:dyDescent="0.2">
      <c r="A1218" s="53">
        <f t="shared" si="120"/>
        <v>30</v>
      </c>
      <c r="B1218" s="54" t="str">
        <f t="shared" si="120"/>
        <v>30-GHAZIYABAD</v>
      </c>
      <c r="C1218" s="55">
        <f t="shared" si="121"/>
        <v>816.05</v>
      </c>
      <c r="D1218" s="55">
        <f t="shared" si="121"/>
        <v>-55.199999999999989</v>
      </c>
      <c r="E1218" s="55">
        <f>[1]T7_CC_PS!K39+[1]T7A_CC_UPS!K39</f>
        <v>652.29999999999995</v>
      </c>
      <c r="F1218" s="125">
        <f t="shared" si="118"/>
        <v>597.09999999999991</v>
      </c>
      <c r="G1218" s="122">
        <f t="shared" si="119"/>
        <v>0.73169536180381101</v>
      </c>
    </row>
    <row r="1219" spans="1:7" ht="15.75" customHeight="1" x14ac:dyDescent="0.2">
      <c r="A1219" s="53">
        <f t="shared" si="120"/>
        <v>31</v>
      </c>
      <c r="B1219" s="54" t="str">
        <f t="shared" si="120"/>
        <v>31-GONDA</v>
      </c>
      <c r="C1219" s="55">
        <f t="shared" si="121"/>
        <v>2882.6000000000004</v>
      </c>
      <c r="D1219" s="55">
        <f t="shared" si="121"/>
        <v>277.17999999999995</v>
      </c>
      <c r="E1219" s="55">
        <f>[1]T7_CC_PS!K40+[1]T7A_CC_UPS!K40</f>
        <v>2182.65</v>
      </c>
      <c r="F1219" s="125">
        <f t="shared" si="118"/>
        <v>2459.83</v>
      </c>
      <c r="G1219" s="122">
        <f t="shared" si="119"/>
        <v>0.85333726496912499</v>
      </c>
    </row>
    <row r="1220" spans="1:7" ht="15.75" customHeight="1" x14ac:dyDescent="0.2">
      <c r="A1220" s="53">
        <f t="shared" si="120"/>
        <v>32</v>
      </c>
      <c r="B1220" s="54" t="str">
        <f t="shared" si="120"/>
        <v>32-GORAKHPUR</v>
      </c>
      <c r="C1220" s="55">
        <f t="shared" si="121"/>
        <v>2752.23</v>
      </c>
      <c r="D1220" s="55">
        <f t="shared" si="121"/>
        <v>60.6</v>
      </c>
      <c r="E1220" s="55">
        <f>[1]T7_CC_PS!K41+[1]T7A_CC_UPS!K41</f>
        <v>2076.39</v>
      </c>
      <c r="F1220" s="125">
        <f t="shared" si="118"/>
        <v>2136.9899999999998</v>
      </c>
      <c r="G1220" s="122">
        <f t="shared" si="119"/>
        <v>0.77645763617139552</v>
      </c>
    </row>
    <row r="1221" spans="1:7" ht="15.75" customHeight="1" x14ac:dyDescent="0.2">
      <c r="A1221" s="53">
        <f t="shared" ref="A1221:B1236" si="122">A71</f>
        <v>33</v>
      </c>
      <c r="B1221" s="54" t="str">
        <f t="shared" si="122"/>
        <v>33-HAMEERPUR</v>
      </c>
      <c r="C1221" s="55">
        <f t="shared" ref="C1221:D1236" si="123">C1059</f>
        <v>1014.1099999999999</v>
      </c>
      <c r="D1221" s="55">
        <f t="shared" si="123"/>
        <v>-54.930000000000007</v>
      </c>
      <c r="E1221" s="55">
        <f>[1]T7_CC_PS!K42+[1]T7A_CC_UPS!K42</f>
        <v>758.39</v>
      </c>
      <c r="F1221" s="125">
        <f t="shared" si="118"/>
        <v>703.46</v>
      </c>
      <c r="G1221" s="122">
        <f t="shared" si="119"/>
        <v>0.69367228407174775</v>
      </c>
    </row>
    <row r="1222" spans="1:7" ht="15.75" customHeight="1" x14ac:dyDescent="0.2">
      <c r="A1222" s="53">
        <f t="shared" si="122"/>
        <v>34</v>
      </c>
      <c r="B1222" s="54" t="str">
        <f t="shared" si="122"/>
        <v>34-HARDOI</v>
      </c>
      <c r="C1222" s="55">
        <f t="shared" si="123"/>
        <v>3947.4</v>
      </c>
      <c r="D1222" s="55">
        <f t="shared" si="123"/>
        <v>204.81</v>
      </c>
      <c r="E1222" s="55">
        <f>[1]T7_CC_PS!K43+[1]T7A_CC_UPS!K43</f>
        <v>3008.3</v>
      </c>
      <c r="F1222" s="125">
        <f t="shared" si="118"/>
        <v>3213.11</v>
      </c>
      <c r="G1222" s="122">
        <f t="shared" si="119"/>
        <v>0.81398135481582812</v>
      </c>
    </row>
    <row r="1223" spans="1:7" ht="15.75" customHeight="1" x14ac:dyDescent="0.2">
      <c r="A1223" s="53">
        <f t="shared" si="122"/>
        <v>35</v>
      </c>
      <c r="B1223" s="54" t="str">
        <f t="shared" si="122"/>
        <v>35-HATHRAS</v>
      </c>
      <c r="C1223" s="55">
        <f t="shared" si="123"/>
        <v>1067.31</v>
      </c>
      <c r="D1223" s="55">
        <f t="shared" si="123"/>
        <v>-18.98</v>
      </c>
      <c r="E1223" s="55">
        <f>[1]T7_CC_PS!K44+[1]T7A_CC_UPS!K44</f>
        <v>792.49</v>
      </c>
      <c r="F1223" s="125">
        <f t="shared" si="118"/>
        <v>773.51</v>
      </c>
      <c r="G1223" s="122">
        <f t="shared" si="119"/>
        <v>0.72472852310949964</v>
      </c>
    </row>
    <row r="1224" spans="1:7" ht="15.75" customHeight="1" x14ac:dyDescent="0.2">
      <c r="A1224" s="53">
        <f t="shared" si="122"/>
        <v>36</v>
      </c>
      <c r="B1224" s="54" t="str">
        <f t="shared" si="122"/>
        <v>36-ITAWAH</v>
      </c>
      <c r="C1224" s="55">
        <f t="shared" si="123"/>
        <v>1190.7600000000002</v>
      </c>
      <c r="D1224" s="55">
        <f t="shared" si="123"/>
        <v>23.950000000000003</v>
      </c>
      <c r="E1224" s="55">
        <f>[1]T7_CC_PS!K45+[1]T7A_CC_UPS!K45</f>
        <v>908.88</v>
      </c>
      <c r="F1224" s="125">
        <f t="shared" si="118"/>
        <v>932.83</v>
      </c>
      <c r="G1224" s="122">
        <f t="shared" si="119"/>
        <v>0.78339043971917088</v>
      </c>
    </row>
    <row r="1225" spans="1:7" ht="15.75" customHeight="1" x14ac:dyDescent="0.2">
      <c r="A1225" s="53">
        <f t="shared" si="122"/>
        <v>37</v>
      </c>
      <c r="B1225" s="54" t="str">
        <f t="shared" si="122"/>
        <v>37-J.P. NAGAR</v>
      </c>
      <c r="C1225" s="55">
        <f t="shared" si="123"/>
        <v>1099.3200000000002</v>
      </c>
      <c r="D1225" s="55">
        <f t="shared" si="123"/>
        <v>90.9</v>
      </c>
      <c r="E1225" s="55">
        <f>[1]T7_CC_PS!K46+[1]T7A_CC_UPS!K46</f>
        <v>834.73</v>
      </c>
      <c r="F1225" s="125">
        <f t="shared" si="118"/>
        <v>925.63</v>
      </c>
      <c r="G1225" s="122">
        <f t="shared" si="119"/>
        <v>0.84200232871229475</v>
      </c>
    </row>
    <row r="1226" spans="1:7" ht="15.75" customHeight="1" x14ac:dyDescent="0.2">
      <c r="A1226" s="53">
        <f t="shared" si="122"/>
        <v>38</v>
      </c>
      <c r="B1226" s="54" t="str">
        <f t="shared" si="122"/>
        <v>38-JALAUN</v>
      </c>
      <c r="C1226" s="55">
        <f t="shared" si="123"/>
        <v>1191.8699999999999</v>
      </c>
      <c r="D1226" s="55">
        <f t="shared" si="123"/>
        <v>36.770000000000003</v>
      </c>
      <c r="E1226" s="55">
        <f>[1]T7_CC_PS!K47+[1]T7A_CC_UPS!K47</f>
        <v>894.37</v>
      </c>
      <c r="F1226" s="125">
        <f t="shared" si="118"/>
        <v>931.14</v>
      </c>
      <c r="G1226" s="122">
        <f t="shared" si="119"/>
        <v>0.78124292078834112</v>
      </c>
    </row>
    <row r="1227" spans="1:7" ht="15.75" customHeight="1" x14ac:dyDescent="0.2">
      <c r="A1227" s="53">
        <f t="shared" si="122"/>
        <v>39</v>
      </c>
      <c r="B1227" s="54" t="str">
        <f t="shared" si="122"/>
        <v>39-JAUNPUR</v>
      </c>
      <c r="C1227" s="55">
        <f t="shared" si="123"/>
        <v>3581.43</v>
      </c>
      <c r="D1227" s="55">
        <f t="shared" si="123"/>
        <v>226.89</v>
      </c>
      <c r="E1227" s="55">
        <f>[1]T7_CC_PS!K48+[1]T7A_CC_UPS!K48</f>
        <v>2730.81</v>
      </c>
      <c r="F1227" s="125">
        <f t="shared" si="118"/>
        <v>2957.7</v>
      </c>
      <c r="G1227" s="122">
        <f t="shared" si="119"/>
        <v>0.82584330839915898</v>
      </c>
    </row>
    <row r="1228" spans="1:7" ht="15.75" customHeight="1" x14ac:dyDescent="0.2">
      <c r="A1228" s="53">
        <f t="shared" si="122"/>
        <v>40</v>
      </c>
      <c r="B1228" s="54" t="str">
        <f t="shared" si="122"/>
        <v>40-JHANSI</v>
      </c>
      <c r="C1228" s="55">
        <f t="shared" si="123"/>
        <v>1190.17</v>
      </c>
      <c r="D1228" s="55">
        <f t="shared" si="123"/>
        <v>194.64</v>
      </c>
      <c r="E1228" s="55">
        <f>[1]T7_CC_PS!K49+[1]T7A_CC_UPS!K49</f>
        <v>961.58</v>
      </c>
      <c r="F1228" s="125">
        <f t="shared" si="118"/>
        <v>1156.22</v>
      </c>
      <c r="G1228" s="122">
        <f t="shared" si="119"/>
        <v>0.97147466328339649</v>
      </c>
    </row>
    <row r="1229" spans="1:7" ht="15.75" customHeight="1" x14ac:dyDescent="0.2">
      <c r="A1229" s="53">
        <f t="shared" si="122"/>
        <v>41</v>
      </c>
      <c r="B1229" s="54" t="str">
        <f t="shared" si="122"/>
        <v>41-KANNAUJ</v>
      </c>
      <c r="C1229" s="55">
        <f t="shared" si="123"/>
        <v>1400.85</v>
      </c>
      <c r="D1229" s="55">
        <f t="shared" si="123"/>
        <v>149.25</v>
      </c>
      <c r="E1229" s="55">
        <f>[1]T7_CC_PS!K50+[1]T7A_CC_UPS!K50</f>
        <v>1124.27</v>
      </c>
      <c r="F1229" s="125">
        <f t="shared" si="118"/>
        <v>1273.52</v>
      </c>
      <c r="G1229" s="122">
        <f t="shared" si="119"/>
        <v>0.90910518613698832</v>
      </c>
    </row>
    <row r="1230" spans="1:7" ht="15.75" customHeight="1" x14ac:dyDescent="0.2">
      <c r="A1230" s="53">
        <f t="shared" si="122"/>
        <v>42</v>
      </c>
      <c r="B1230" s="54" t="str">
        <f t="shared" si="122"/>
        <v>42-KANPUR DEHAT</v>
      </c>
      <c r="C1230" s="55">
        <f t="shared" si="123"/>
        <v>1213.95</v>
      </c>
      <c r="D1230" s="55">
        <f t="shared" si="123"/>
        <v>205.07</v>
      </c>
      <c r="E1230" s="55">
        <f>[1]T7_CC_PS!K51+[1]T7A_CC_UPS!K51</f>
        <v>1096.01</v>
      </c>
      <c r="F1230" s="125">
        <f t="shared" si="118"/>
        <v>1301.08</v>
      </c>
      <c r="G1230" s="122">
        <f t="shared" si="119"/>
        <v>1.0717739610362864</v>
      </c>
    </row>
    <row r="1231" spans="1:7" ht="15.75" customHeight="1" x14ac:dyDescent="0.2">
      <c r="A1231" s="53">
        <f t="shared" si="122"/>
        <v>43</v>
      </c>
      <c r="B1231" s="54" t="str">
        <f t="shared" si="122"/>
        <v>43-KANPUR NAGAR</v>
      </c>
      <c r="C1231" s="55">
        <f t="shared" si="123"/>
        <v>1565.6799999999998</v>
      </c>
      <c r="D1231" s="55">
        <f t="shared" si="123"/>
        <v>340.33000000000004</v>
      </c>
      <c r="E1231" s="55">
        <f>[1]T7_CC_PS!K52+[1]T7A_CC_UPS!K52</f>
        <v>1190.3200000000002</v>
      </c>
      <c r="F1231" s="125">
        <f t="shared" si="118"/>
        <v>1530.65</v>
      </c>
      <c r="G1231" s="122">
        <f t="shared" si="119"/>
        <v>0.9776263348832458</v>
      </c>
    </row>
    <row r="1232" spans="1:7" ht="15.75" customHeight="1" x14ac:dyDescent="0.2">
      <c r="A1232" s="53">
        <f t="shared" si="122"/>
        <v>44</v>
      </c>
      <c r="B1232" s="54" t="str">
        <f t="shared" si="122"/>
        <v>44-KAAS GANJ</v>
      </c>
      <c r="C1232" s="55">
        <f t="shared" si="123"/>
        <v>1169.3699999999999</v>
      </c>
      <c r="D1232" s="55">
        <f t="shared" si="123"/>
        <v>130.79000000000002</v>
      </c>
      <c r="E1232" s="55">
        <f>[1]T7_CC_PS!K53+[1]T7A_CC_UPS!K53</f>
        <v>872.82999999999993</v>
      </c>
      <c r="F1232" s="125">
        <f t="shared" si="118"/>
        <v>1003.6199999999999</v>
      </c>
      <c r="G1232" s="122">
        <f t="shared" si="119"/>
        <v>0.85825701018497136</v>
      </c>
    </row>
    <row r="1233" spans="1:7" ht="15.75" customHeight="1" x14ac:dyDescent="0.2">
      <c r="A1233" s="53">
        <f t="shared" si="122"/>
        <v>45</v>
      </c>
      <c r="B1233" s="54" t="str">
        <f t="shared" si="122"/>
        <v>45-KAUSHAMBI</v>
      </c>
      <c r="C1233" s="55">
        <f t="shared" si="123"/>
        <v>1308.27</v>
      </c>
      <c r="D1233" s="55">
        <f t="shared" si="123"/>
        <v>238.70999999999998</v>
      </c>
      <c r="E1233" s="55">
        <f>[1]T7_CC_PS!K54+[1]T7A_CC_UPS!K54</f>
        <v>974.99</v>
      </c>
      <c r="F1233" s="125">
        <f t="shared" si="118"/>
        <v>1213.7</v>
      </c>
      <c r="G1233" s="122">
        <f t="shared" si="119"/>
        <v>0.92771369824271754</v>
      </c>
    </row>
    <row r="1234" spans="1:7" ht="15.75" customHeight="1" x14ac:dyDescent="0.2">
      <c r="A1234" s="53">
        <f t="shared" si="122"/>
        <v>46</v>
      </c>
      <c r="B1234" s="54" t="str">
        <f t="shared" si="122"/>
        <v>46-KUSHINAGAR</v>
      </c>
      <c r="C1234" s="55">
        <f t="shared" si="123"/>
        <v>2809.21</v>
      </c>
      <c r="D1234" s="55">
        <f t="shared" si="123"/>
        <v>-57.539999999999992</v>
      </c>
      <c r="E1234" s="55">
        <f>[1]T7_CC_PS!K55+[1]T7A_CC_UPS!K55</f>
        <v>2057.04</v>
      </c>
      <c r="F1234" s="125">
        <f t="shared" si="118"/>
        <v>1999.5</v>
      </c>
      <c r="G1234" s="122">
        <f t="shared" si="119"/>
        <v>0.71176594131446203</v>
      </c>
    </row>
    <row r="1235" spans="1:7" ht="15.75" customHeight="1" x14ac:dyDescent="0.2">
      <c r="A1235" s="53">
        <f t="shared" si="122"/>
        <v>47</v>
      </c>
      <c r="B1235" s="54" t="str">
        <f t="shared" si="122"/>
        <v>47-LAKHIMPUR KHERI</v>
      </c>
      <c r="C1235" s="55">
        <f t="shared" si="123"/>
        <v>4009.62</v>
      </c>
      <c r="D1235" s="55">
        <f t="shared" si="123"/>
        <v>34.369999999999997</v>
      </c>
      <c r="E1235" s="55">
        <f>[1]T7_CC_PS!K56+[1]T7A_CC_UPS!K56</f>
        <v>3365.0299999999997</v>
      </c>
      <c r="F1235" s="125">
        <f t="shared" si="118"/>
        <v>3399.3999999999996</v>
      </c>
      <c r="G1235" s="122">
        <f t="shared" si="119"/>
        <v>0.8478110145101031</v>
      </c>
    </row>
    <row r="1236" spans="1:7" ht="15.75" customHeight="1" x14ac:dyDescent="0.2">
      <c r="A1236" s="53">
        <f t="shared" si="122"/>
        <v>48</v>
      </c>
      <c r="B1236" s="54" t="str">
        <f t="shared" si="122"/>
        <v>48-LALITPUR</v>
      </c>
      <c r="C1236" s="55">
        <f t="shared" si="123"/>
        <v>1267.06</v>
      </c>
      <c r="D1236" s="55">
        <f t="shared" si="123"/>
        <v>343.40999999999997</v>
      </c>
      <c r="E1236" s="55">
        <f>[1]T7_CC_PS!K57+[1]T7A_CC_UPS!K57</f>
        <v>1019.99</v>
      </c>
      <c r="F1236" s="125">
        <f t="shared" si="118"/>
        <v>1363.4</v>
      </c>
      <c r="G1236" s="122">
        <f t="shared" si="119"/>
        <v>1.0760342840907298</v>
      </c>
    </row>
    <row r="1237" spans="1:7" ht="15.75" customHeight="1" x14ac:dyDescent="0.2">
      <c r="A1237" s="53">
        <f t="shared" ref="A1237:B1252" si="124">A87</f>
        <v>49</v>
      </c>
      <c r="B1237" s="54" t="str">
        <f t="shared" si="124"/>
        <v>49-LUCKNOW</v>
      </c>
      <c r="C1237" s="55">
        <f t="shared" ref="C1237:D1252" si="125">C1075</f>
        <v>1837.35</v>
      </c>
      <c r="D1237" s="55">
        <f t="shared" si="125"/>
        <v>63.480000000000004</v>
      </c>
      <c r="E1237" s="55">
        <f>[1]T7_CC_PS!K58+[1]T7A_CC_UPS!K58</f>
        <v>1405.06</v>
      </c>
      <c r="F1237" s="125">
        <f t="shared" si="118"/>
        <v>1468.54</v>
      </c>
      <c r="G1237" s="122">
        <f t="shared" si="119"/>
        <v>0.79927068876370866</v>
      </c>
    </row>
    <row r="1238" spans="1:7" ht="15.75" customHeight="1" x14ac:dyDescent="0.2">
      <c r="A1238" s="53">
        <f t="shared" si="124"/>
        <v>50</v>
      </c>
      <c r="B1238" s="54" t="str">
        <f t="shared" si="124"/>
        <v>50-MAHOBA</v>
      </c>
      <c r="C1238" s="55">
        <f t="shared" si="125"/>
        <v>999.35</v>
      </c>
      <c r="D1238" s="55">
        <f t="shared" si="125"/>
        <v>-111.33</v>
      </c>
      <c r="E1238" s="55">
        <f>[1]T7_CC_PS!K59+[1]T7A_CC_UPS!K59</f>
        <v>741.53</v>
      </c>
      <c r="F1238" s="125">
        <f t="shared" si="118"/>
        <v>630.19999999999993</v>
      </c>
      <c r="G1238" s="122">
        <f t="shared" si="119"/>
        <v>0.63060989643268117</v>
      </c>
    </row>
    <row r="1239" spans="1:7" ht="15.75" customHeight="1" x14ac:dyDescent="0.2">
      <c r="A1239" s="53">
        <f t="shared" si="124"/>
        <v>51</v>
      </c>
      <c r="B1239" s="54" t="str">
        <f t="shared" si="124"/>
        <v>51-MAHRAJGANJ</v>
      </c>
      <c r="C1239" s="55">
        <f t="shared" si="125"/>
        <v>2174.42</v>
      </c>
      <c r="D1239" s="55">
        <f t="shared" si="125"/>
        <v>1.3200000000000003</v>
      </c>
      <c r="E1239" s="55">
        <f>[1]T7_CC_PS!K60+[1]T7A_CC_UPS!K60</f>
        <v>1689.19</v>
      </c>
      <c r="F1239" s="125">
        <f t="shared" si="118"/>
        <v>1690.51</v>
      </c>
      <c r="G1239" s="122">
        <f t="shared" si="119"/>
        <v>0.77745329789093176</v>
      </c>
    </row>
    <row r="1240" spans="1:7" ht="15.75" customHeight="1" x14ac:dyDescent="0.2">
      <c r="A1240" s="53">
        <f t="shared" si="124"/>
        <v>52</v>
      </c>
      <c r="B1240" s="54" t="str">
        <f t="shared" si="124"/>
        <v>52-MAINPURI</v>
      </c>
      <c r="C1240" s="55">
        <f t="shared" si="125"/>
        <v>1320.55</v>
      </c>
      <c r="D1240" s="55">
        <f t="shared" si="125"/>
        <v>-50.93</v>
      </c>
      <c r="E1240" s="55">
        <f>[1]T7_CC_PS!K61+[1]T7A_CC_UPS!K61</f>
        <v>958.04</v>
      </c>
      <c r="F1240" s="125">
        <f t="shared" si="118"/>
        <v>907.11</v>
      </c>
      <c r="G1240" s="122">
        <f t="shared" si="119"/>
        <v>0.68691832948392717</v>
      </c>
    </row>
    <row r="1241" spans="1:7" ht="15.75" customHeight="1" x14ac:dyDescent="0.2">
      <c r="A1241" s="53">
        <f t="shared" si="124"/>
        <v>53</v>
      </c>
      <c r="B1241" s="54" t="str">
        <f t="shared" si="124"/>
        <v>53-MATHURA</v>
      </c>
      <c r="C1241" s="55">
        <f t="shared" si="125"/>
        <v>1436.5700000000002</v>
      </c>
      <c r="D1241" s="55">
        <f t="shared" si="125"/>
        <v>31.09</v>
      </c>
      <c r="E1241" s="55">
        <f>[1]T7_CC_PS!K62+[1]T7A_CC_UPS!K62</f>
        <v>1061.92</v>
      </c>
      <c r="F1241" s="125">
        <f t="shared" si="118"/>
        <v>1093.01</v>
      </c>
      <c r="G1241" s="122">
        <f t="shared" si="119"/>
        <v>0.76084701754874451</v>
      </c>
    </row>
    <row r="1242" spans="1:7" ht="15.75" customHeight="1" x14ac:dyDescent="0.2">
      <c r="A1242" s="53">
        <f t="shared" si="124"/>
        <v>54</v>
      </c>
      <c r="B1242" s="54" t="str">
        <f t="shared" si="124"/>
        <v>54-MAU</v>
      </c>
      <c r="C1242" s="55">
        <f t="shared" si="125"/>
        <v>1684.74</v>
      </c>
      <c r="D1242" s="55">
        <f t="shared" si="125"/>
        <v>162.94</v>
      </c>
      <c r="E1242" s="55">
        <f>[1]T7_CC_PS!K63+[1]T7A_CC_UPS!K63</f>
        <v>1323.9699999999998</v>
      </c>
      <c r="F1242" s="125">
        <f t="shared" si="118"/>
        <v>1486.9099999999999</v>
      </c>
      <c r="G1242" s="122">
        <f t="shared" si="119"/>
        <v>0.88257535287344036</v>
      </c>
    </row>
    <row r="1243" spans="1:7" ht="15.75" customHeight="1" x14ac:dyDescent="0.2">
      <c r="A1243" s="53">
        <f t="shared" si="124"/>
        <v>55</v>
      </c>
      <c r="B1243" s="54" t="str">
        <f t="shared" si="124"/>
        <v>55-MEERUT</v>
      </c>
      <c r="C1243" s="55">
        <f t="shared" si="125"/>
        <v>1354.8600000000001</v>
      </c>
      <c r="D1243" s="55">
        <f t="shared" si="125"/>
        <v>-16.240000000000002</v>
      </c>
      <c r="E1243" s="55">
        <f>[1]T7_CC_PS!K64+[1]T7A_CC_UPS!K64</f>
        <v>1088.72</v>
      </c>
      <c r="F1243" s="125">
        <f t="shared" si="118"/>
        <v>1072.48</v>
      </c>
      <c r="G1243" s="122">
        <f t="shared" si="119"/>
        <v>0.79157994183900915</v>
      </c>
    </row>
    <row r="1244" spans="1:7" ht="15.75" customHeight="1" x14ac:dyDescent="0.2">
      <c r="A1244" s="53">
        <f t="shared" si="124"/>
        <v>56</v>
      </c>
      <c r="B1244" s="54" t="str">
        <f t="shared" si="124"/>
        <v>56-MIRZAPUR</v>
      </c>
      <c r="C1244" s="55">
        <f t="shared" si="125"/>
        <v>2523.27</v>
      </c>
      <c r="D1244" s="55">
        <f t="shared" si="125"/>
        <v>183.91</v>
      </c>
      <c r="E1244" s="55">
        <f>[1]T7_CC_PS!K65+[1]T7A_CC_UPS!K65</f>
        <v>1890.75</v>
      </c>
      <c r="F1244" s="125">
        <f t="shared" si="118"/>
        <v>2074.66</v>
      </c>
      <c r="G1244" s="122">
        <f t="shared" si="119"/>
        <v>0.8222108613029917</v>
      </c>
    </row>
    <row r="1245" spans="1:7" ht="15.75" customHeight="1" x14ac:dyDescent="0.2">
      <c r="A1245" s="53">
        <f t="shared" si="124"/>
        <v>57</v>
      </c>
      <c r="B1245" s="54" t="str">
        <f t="shared" si="124"/>
        <v>57-MORADABAD</v>
      </c>
      <c r="C1245" s="55">
        <f t="shared" si="125"/>
        <v>1524.8600000000001</v>
      </c>
      <c r="D1245" s="55">
        <f t="shared" si="125"/>
        <v>47.099999999999994</v>
      </c>
      <c r="E1245" s="55">
        <f>[1]T7_CC_PS!K66+[1]T7A_CC_UPS!K66</f>
        <v>1177.93</v>
      </c>
      <c r="F1245" s="125">
        <f t="shared" si="118"/>
        <v>1225.03</v>
      </c>
      <c r="G1245" s="122">
        <f t="shared" si="119"/>
        <v>0.80337211284970411</v>
      </c>
    </row>
    <row r="1246" spans="1:7" ht="15.75" customHeight="1" x14ac:dyDescent="0.2">
      <c r="A1246" s="53">
        <f t="shared" si="124"/>
        <v>58</v>
      </c>
      <c r="B1246" s="54" t="str">
        <f t="shared" si="124"/>
        <v>58-MUZAFFARNAGAR</v>
      </c>
      <c r="C1246" s="55">
        <f t="shared" si="125"/>
        <v>1164.8000000000002</v>
      </c>
      <c r="D1246" s="55">
        <f t="shared" si="125"/>
        <v>-146.54</v>
      </c>
      <c r="E1246" s="55">
        <f>[1]T7_CC_PS!K67+[1]T7A_CC_UPS!K67</f>
        <v>887.57999999999993</v>
      </c>
      <c r="F1246" s="125">
        <f t="shared" si="118"/>
        <v>741.04</v>
      </c>
      <c r="G1246" s="122">
        <f t="shared" si="119"/>
        <v>0.63619505494505479</v>
      </c>
    </row>
    <row r="1247" spans="1:7" ht="15.75" customHeight="1" x14ac:dyDescent="0.2">
      <c r="A1247" s="53">
        <f t="shared" si="124"/>
        <v>59</v>
      </c>
      <c r="B1247" s="54" t="str">
        <f t="shared" si="124"/>
        <v>59-PILIBHIT</v>
      </c>
      <c r="C1247" s="55">
        <f t="shared" si="125"/>
        <v>1478.78</v>
      </c>
      <c r="D1247" s="55">
        <f t="shared" si="125"/>
        <v>-92.53</v>
      </c>
      <c r="E1247" s="55">
        <f>[1]T7_CC_PS!K68+[1]T7A_CC_UPS!K68</f>
        <v>1109.49</v>
      </c>
      <c r="F1247" s="125">
        <f t="shared" si="118"/>
        <v>1016.96</v>
      </c>
      <c r="G1247" s="122">
        <f t="shared" si="119"/>
        <v>0.68770202464193464</v>
      </c>
    </row>
    <row r="1248" spans="1:7" ht="15.75" customHeight="1" x14ac:dyDescent="0.2">
      <c r="A1248" s="53">
        <f t="shared" si="124"/>
        <v>60</v>
      </c>
      <c r="B1248" s="54" t="str">
        <f t="shared" si="124"/>
        <v>60-PRATAPGARH</v>
      </c>
      <c r="C1248" s="55">
        <f t="shared" si="125"/>
        <v>2475.9900000000002</v>
      </c>
      <c r="D1248" s="55">
        <f t="shared" si="125"/>
        <v>478.76</v>
      </c>
      <c r="E1248" s="55">
        <f>[1]T7_CC_PS!K69+[1]T7A_CC_UPS!K69</f>
        <v>1904.0100000000002</v>
      </c>
      <c r="F1248" s="125">
        <f t="shared" si="118"/>
        <v>2382.7700000000004</v>
      </c>
      <c r="G1248" s="122">
        <f t="shared" si="119"/>
        <v>0.9623504133700056</v>
      </c>
    </row>
    <row r="1249" spans="1:7" ht="15.75" customHeight="1" x14ac:dyDescent="0.2">
      <c r="A1249" s="53">
        <f t="shared" si="124"/>
        <v>61</v>
      </c>
      <c r="B1249" s="54" t="str">
        <f t="shared" si="124"/>
        <v>61-RAI BAREILY</v>
      </c>
      <c r="C1249" s="55">
        <f t="shared" si="125"/>
        <v>2079.7200000000003</v>
      </c>
      <c r="D1249" s="55">
        <f t="shared" si="125"/>
        <v>361.51</v>
      </c>
      <c r="E1249" s="55">
        <f>[1]T7_CC_PS!K70+[1]T7A_CC_UPS!K70</f>
        <v>1586.63</v>
      </c>
      <c r="F1249" s="125">
        <f t="shared" si="118"/>
        <v>1948.14</v>
      </c>
      <c r="G1249" s="122">
        <f t="shared" si="119"/>
        <v>0.93673186775142803</v>
      </c>
    </row>
    <row r="1250" spans="1:7" ht="15.75" customHeight="1" x14ac:dyDescent="0.2">
      <c r="A1250" s="53">
        <f t="shared" si="124"/>
        <v>62</v>
      </c>
      <c r="B1250" s="54" t="str">
        <f t="shared" si="124"/>
        <v>62-RAMPUR</v>
      </c>
      <c r="C1250" s="55">
        <f t="shared" si="125"/>
        <v>1368.27</v>
      </c>
      <c r="D1250" s="55">
        <f t="shared" si="125"/>
        <v>141.25000000000003</v>
      </c>
      <c r="E1250" s="55">
        <f>[1]T7_CC_PS!K71+[1]T7A_CC_UPS!K71</f>
        <v>1055.93</v>
      </c>
      <c r="F1250" s="125">
        <f t="shared" si="118"/>
        <v>1197.18</v>
      </c>
      <c r="G1250" s="122">
        <f t="shared" si="119"/>
        <v>0.87495888969282387</v>
      </c>
    </row>
    <row r="1251" spans="1:7" ht="15.75" customHeight="1" x14ac:dyDescent="0.2">
      <c r="A1251" s="53">
        <f t="shared" si="124"/>
        <v>63</v>
      </c>
      <c r="B1251" s="54" t="str">
        <f t="shared" si="124"/>
        <v>63-SAHARANPUR</v>
      </c>
      <c r="C1251" s="55">
        <f t="shared" si="125"/>
        <v>1876.8500000000001</v>
      </c>
      <c r="D1251" s="55">
        <f t="shared" si="125"/>
        <v>85.949999999999989</v>
      </c>
      <c r="E1251" s="55">
        <f>[1]T7_CC_PS!K72+[1]T7A_CC_UPS!K72</f>
        <v>1440.6599999999999</v>
      </c>
      <c r="F1251" s="125">
        <f t="shared" si="118"/>
        <v>1526.61</v>
      </c>
      <c r="G1251" s="122">
        <f t="shared" si="119"/>
        <v>0.81338945573700605</v>
      </c>
    </row>
    <row r="1252" spans="1:7" ht="15.75" customHeight="1" x14ac:dyDescent="0.2">
      <c r="A1252" s="53">
        <f t="shared" si="124"/>
        <v>64</v>
      </c>
      <c r="B1252" s="54" t="str">
        <f t="shared" si="124"/>
        <v>64-SANTKABIR NAGAR</v>
      </c>
      <c r="C1252" s="55">
        <f t="shared" si="125"/>
        <v>1301.71</v>
      </c>
      <c r="D1252" s="55">
        <f t="shared" si="125"/>
        <v>254.56</v>
      </c>
      <c r="E1252" s="55">
        <f>[1]T7_CC_PS!K73+[1]T7A_CC_UPS!K73</f>
        <v>998.47</v>
      </c>
      <c r="F1252" s="125">
        <f t="shared" si="118"/>
        <v>1253.03</v>
      </c>
      <c r="G1252" s="122">
        <f t="shared" si="119"/>
        <v>0.96260303754292431</v>
      </c>
    </row>
    <row r="1253" spans="1:7" ht="15.75" customHeight="1" x14ac:dyDescent="0.2">
      <c r="A1253" s="53">
        <f t="shared" ref="A1253:B1263" si="126">A103</f>
        <v>65</v>
      </c>
      <c r="B1253" s="54" t="str">
        <f t="shared" si="126"/>
        <v>65-SHAHJAHANPUR</v>
      </c>
      <c r="C1253" s="55">
        <f t="shared" ref="C1253:D1263" si="127">C1091</f>
        <v>2832.51</v>
      </c>
      <c r="D1253" s="55">
        <f t="shared" si="127"/>
        <v>375.02</v>
      </c>
      <c r="E1253" s="55">
        <f>[1]T7_CC_PS!K74+[1]T7A_CC_UPS!K74</f>
        <v>2179.7400000000002</v>
      </c>
      <c r="F1253" s="125">
        <f t="shared" si="118"/>
        <v>2554.7600000000002</v>
      </c>
      <c r="G1253" s="122">
        <f t="shared" si="119"/>
        <v>0.90194209376136358</v>
      </c>
    </row>
    <row r="1254" spans="1:7" ht="15.75" customHeight="1" x14ac:dyDescent="0.2">
      <c r="A1254" s="53">
        <f t="shared" si="126"/>
        <v>66</v>
      </c>
      <c r="B1254" s="54" t="str">
        <f t="shared" si="126"/>
        <v>66-SHRAWASTI</v>
      </c>
      <c r="C1254" s="55">
        <f t="shared" si="127"/>
        <v>1014.64</v>
      </c>
      <c r="D1254" s="55">
        <f t="shared" si="127"/>
        <v>-5.62</v>
      </c>
      <c r="E1254" s="55">
        <f>[1]T7_CC_PS!K75+[1]T7A_CC_UPS!K75</f>
        <v>723.27</v>
      </c>
      <c r="F1254" s="125">
        <f t="shared" ref="F1254:F1263" si="128">SUM(D1254:E1254)</f>
        <v>717.65</v>
      </c>
      <c r="G1254" s="122">
        <f t="shared" ref="G1254:G1264" si="129">F1254/C1254</f>
        <v>0.70729519829693288</v>
      </c>
    </row>
    <row r="1255" spans="1:7" ht="15.75" customHeight="1" x14ac:dyDescent="0.2">
      <c r="A1255" s="53">
        <f t="shared" si="126"/>
        <v>67</v>
      </c>
      <c r="B1255" s="54" t="str">
        <f t="shared" si="126"/>
        <v>67-SIDDHARTHNAGAR</v>
      </c>
      <c r="C1255" s="55">
        <f t="shared" si="127"/>
        <v>2760.78</v>
      </c>
      <c r="D1255" s="55">
        <f t="shared" si="127"/>
        <v>-320.51</v>
      </c>
      <c r="E1255" s="55">
        <f>[1]T7_CC_PS!K76+[1]T7A_CC_UPS!K76</f>
        <v>1998.08</v>
      </c>
      <c r="F1255" s="125">
        <f t="shared" si="128"/>
        <v>1677.57</v>
      </c>
      <c r="G1255" s="122">
        <f t="shared" si="129"/>
        <v>0.60764349205659263</v>
      </c>
    </row>
    <row r="1256" spans="1:7" ht="15.75" customHeight="1" x14ac:dyDescent="0.2">
      <c r="A1256" s="53">
        <f t="shared" si="126"/>
        <v>68</v>
      </c>
      <c r="B1256" s="54" t="str">
        <f t="shared" si="126"/>
        <v>68-SITAPUR</v>
      </c>
      <c r="C1256" s="55">
        <f t="shared" si="127"/>
        <v>3895.41</v>
      </c>
      <c r="D1256" s="55">
        <f t="shared" si="127"/>
        <v>114.69</v>
      </c>
      <c r="E1256" s="55">
        <f>[1]T7_CC_PS!K77+[1]T7A_CC_UPS!K77</f>
        <v>3002.23</v>
      </c>
      <c r="F1256" s="125">
        <f t="shared" si="128"/>
        <v>3116.92</v>
      </c>
      <c r="G1256" s="122">
        <f t="shared" si="129"/>
        <v>0.80015197373318858</v>
      </c>
    </row>
    <row r="1257" spans="1:7" ht="15.75" customHeight="1" x14ac:dyDescent="0.2">
      <c r="A1257" s="53">
        <f t="shared" si="126"/>
        <v>69</v>
      </c>
      <c r="B1257" s="54" t="str">
        <f t="shared" si="126"/>
        <v>69-SONBHADRA</v>
      </c>
      <c r="C1257" s="55">
        <f t="shared" si="127"/>
        <v>2140.92</v>
      </c>
      <c r="D1257" s="55">
        <f t="shared" si="127"/>
        <v>155.81</v>
      </c>
      <c r="E1257" s="55">
        <f>[1]T7_CC_PS!K78+[1]T7A_CC_UPS!K78</f>
        <v>1777.31</v>
      </c>
      <c r="F1257" s="125">
        <f t="shared" si="128"/>
        <v>1933.12</v>
      </c>
      <c r="G1257" s="122">
        <f t="shared" si="129"/>
        <v>0.90293892345346849</v>
      </c>
    </row>
    <row r="1258" spans="1:7" ht="15.75" customHeight="1" x14ac:dyDescent="0.2">
      <c r="A1258" s="53">
        <f t="shared" si="126"/>
        <v>70</v>
      </c>
      <c r="B1258" s="54" t="str">
        <f t="shared" si="126"/>
        <v>70-SULTANPUR</v>
      </c>
      <c r="C1258" s="55">
        <f t="shared" si="127"/>
        <v>2356.84</v>
      </c>
      <c r="D1258" s="55">
        <f t="shared" si="127"/>
        <v>-54.499999999999986</v>
      </c>
      <c r="E1258" s="55">
        <f>[1]T7_CC_PS!K79+[1]T7A_CC_UPS!K79</f>
        <v>1725.67</v>
      </c>
      <c r="F1258" s="125">
        <f t="shared" si="128"/>
        <v>1671.17</v>
      </c>
      <c r="G1258" s="122">
        <f t="shared" si="129"/>
        <v>0.70907231717044861</v>
      </c>
    </row>
    <row r="1259" spans="1:7" ht="15.75" customHeight="1" x14ac:dyDescent="0.2">
      <c r="A1259" s="53">
        <f t="shared" si="126"/>
        <v>71</v>
      </c>
      <c r="B1259" s="54" t="str">
        <f t="shared" si="126"/>
        <v>71-UNNAO</v>
      </c>
      <c r="C1259" s="55">
        <f t="shared" si="127"/>
        <v>2205.42</v>
      </c>
      <c r="D1259" s="55">
        <f t="shared" si="127"/>
        <v>-670.02</v>
      </c>
      <c r="E1259" s="55">
        <f>[1]T7_CC_PS!K80+[1]T7A_CC_UPS!K80</f>
        <v>1654.19</v>
      </c>
      <c r="F1259" s="125">
        <f t="shared" si="128"/>
        <v>984.17000000000007</v>
      </c>
      <c r="G1259" s="122">
        <f t="shared" si="129"/>
        <v>0.44625060079259282</v>
      </c>
    </row>
    <row r="1260" spans="1:7" ht="15.75" customHeight="1" x14ac:dyDescent="0.2">
      <c r="A1260" s="53">
        <f t="shared" si="126"/>
        <v>72</v>
      </c>
      <c r="B1260" s="54" t="str">
        <f t="shared" si="126"/>
        <v>72-VARANASI</v>
      </c>
      <c r="C1260" s="55">
        <f t="shared" si="127"/>
        <v>2122.2799999999997</v>
      </c>
      <c r="D1260" s="55">
        <f t="shared" si="127"/>
        <v>-185.79000000000002</v>
      </c>
      <c r="E1260" s="55">
        <f>[1]T7_CC_PS!K81+[1]T7A_CC_UPS!K81</f>
        <v>1828.78</v>
      </c>
      <c r="F1260" s="125">
        <f t="shared" si="128"/>
        <v>1642.99</v>
      </c>
      <c r="G1260" s="122">
        <f t="shared" si="129"/>
        <v>0.77416269295286211</v>
      </c>
    </row>
    <row r="1261" spans="1:7" ht="15.75" customHeight="1" x14ac:dyDescent="0.2">
      <c r="A1261" s="53">
        <f t="shared" si="126"/>
        <v>73</v>
      </c>
      <c r="B1261" s="54" t="str">
        <f t="shared" si="126"/>
        <v>73-SAMBHAL</v>
      </c>
      <c r="C1261" s="55">
        <f t="shared" si="127"/>
        <v>1795.25</v>
      </c>
      <c r="D1261" s="55">
        <f t="shared" si="127"/>
        <v>129.88999999999999</v>
      </c>
      <c r="E1261" s="55">
        <f>[1]T7_CC_PS!K82+[1]T7A_CC_UPS!K82</f>
        <v>1381.15</v>
      </c>
      <c r="F1261" s="125">
        <f t="shared" si="128"/>
        <v>1511.04</v>
      </c>
      <c r="G1261" s="122">
        <f t="shared" si="129"/>
        <v>0.84168778721626514</v>
      </c>
    </row>
    <row r="1262" spans="1:7" ht="15.75" customHeight="1" x14ac:dyDescent="0.2">
      <c r="A1262" s="53">
        <f t="shared" si="126"/>
        <v>74</v>
      </c>
      <c r="B1262" s="54" t="str">
        <f t="shared" si="126"/>
        <v>74-HAPUR</v>
      </c>
      <c r="C1262" s="55">
        <f t="shared" si="127"/>
        <v>638.22</v>
      </c>
      <c r="D1262" s="55">
        <f t="shared" si="127"/>
        <v>11.44</v>
      </c>
      <c r="E1262" s="55">
        <f>[1]T7_CC_PS!K83+[1]T7A_CC_UPS!K83</f>
        <v>499.08000000000004</v>
      </c>
      <c r="F1262" s="125">
        <f t="shared" si="128"/>
        <v>510.52000000000004</v>
      </c>
      <c r="G1262" s="122">
        <f t="shared" si="129"/>
        <v>0.79991225596189408</v>
      </c>
    </row>
    <row r="1263" spans="1:7" ht="15.75" customHeight="1" x14ac:dyDescent="0.2">
      <c r="A1263" s="53">
        <f t="shared" si="126"/>
        <v>75</v>
      </c>
      <c r="B1263" s="54" t="str">
        <f t="shared" si="126"/>
        <v>75-SHAMLI</v>
      </c>
      <c r="C1263" s="55">
        <f t="shared" si="127"/>
        <v>767.87</v>
      </c>
      <c r="D1263" s="55">
        <f t="shared" si="127"/>
        <v>7.74</v>
      </c>
      <c r="E1263" s="55">
        <f>[1]T7_CC_PS!K84+[1]T7A_CC_UPS!K84</f>
        <v>552.6</v>
      </c>
      <c r="F1263" s="125">
        <f t="shared" si="128"/>
        <v>560.34</v>
      </c>
      <c r="G1263" s="122">
        <f t="shared" si="129"/>
        <v>0.72973289749566983</v>
      </c>
    </row>
    <row r="1264" spans="1:7" ht="15.75" customHeight="1" x14ac:dyDescent="0.2">
      <c r="A1264" s="53"/>
      <c r="B1264" s="58" t="str">
        <f>B114</f>
        <v>TOTAL</v>
      </c>
      <c r="C1264" s="91">
        <f>SUM(C1189:C1263)</f>
        <v>142776.38000000003</v>
      </c>
      <c r="D1264" s="91">
        <f>SUM(D1189:D1263)</f>
        <v>6415.9099999999989</v>
      </c>
      <c r="E1264" s="91">
        <f>SUM(E1189:E1263)</f>
        <v>109849.47</v>
      </c>
      <c r="F1264" s="91">
        <f>SUM(F1189:F1263)</f>
        <v>116265.37999999993</v>
      </c>
      <c r="G1264" s="124">
        <f t="shared" si="129"/>
        <v>0.8143180265531309</v>
      </c>
    </row>
    <row r="1266" spans="1:5" ht="15.75" customHeight="1" x14ac:dyDescent="0.2">
      <c r="A1266" s="126" t="s">
        <v>126</v>
      </c>
      <c r="B1266" s="48"/>
      <c r="C1266" s="49"/>
      <c r="D1266" s="48"/>
      <c r="E1266" s="48"/>
    </row>
    <row r="1267" spans="1:5" ht="15.75" customHeight="1" x14ac:dyDescent="0.2">
      <c r="A1267" s="48"/>
      <c r="B1267" s="48"/>
      <c r="C1267" s="49"/>
      <c r="D1267" s="48"/>
      <c r="E1267" s="50" t="s">
        <v>114</v>
      </c>
    </row>
    <row r="1268" spans="1:5" ht="15.75" customHeight="1" x14ac:dyDescent="0.2">
      <c r="A1268" s="87" t="s">
        <v>84</v>
      </c>
      <c r="B1268" s="87" t="s">
        <v>127</v>
      </c>
      <c r="C1268" s="87" t="s">
        <v>128</v>
      </c>
      <c r="D1268" s="87" t="s">
        <v>100</v>
      </c>
      <c r="E1268" s="87" t="s">
        <v>101</v>
      </c>
    </row>
    <row r="1269" spans="1:5" ht="15.75" customHeight="1" x14ac:dyDescent="0.2">
      <c r="A1269" s="55">
        <f>C1264</f>
        <v>142776.38000000003</v>
      </c>
      <c r="B1269" s="55">
        <f>F1264</f>
        <v>116265.37999999993</v>
      </c>
      <c r="C1269" s="127">
        <f>B1269/A1269</f>
        <v>0.8143180265531309</v>
      </c>
      <c r="D1269" s="55">
        <f>[1]T7_CC_PS!N9+[1]T7A_CC_UPS!N9</f>
        <v>86090.6</v>
      </c>
      <c r="E1269" s="128">
        <f>D1269/A1269</f>
        <v>0.60297508593508242</v>
      </c>
    </row>
    <row r="1270" spans="1:5" ht="15.75" customHeight="1" x14ac:dyDescent="0.2">
      <c r="A1270" s="48"/>
      <c r="B1270" s="48"/>
      <c r="C1270" s="48"/>
      <c r="D1270" s="48"/>
      <c r="E1270" s="48"/>
    </row>
    <row r="1271" spans="1:5" ht="15.75" customHeight="1" x14ac:dyDescent="0.2">
      <c r="A1271" s="47" t="s">
        <v>129</v>
      </c>
      <c r="B1271" s="129"/>
      <c r="C1271" s="129"/>
      <c r="D1271" s="129"/>
      <c r="E1271" s="129"/>
    </row>
    <row r="1272" spans="1:5" ht="15.75" customHeight="1" x14ac:dyDescent="0.2">
      <c r="A1272" s="48"/>
      <c r="B1272" s="48"/>
      <c r="C1272" s="48"/>
      <c r="D1272" s="48"/>
      <c r="E1272" s="50" t="s">
        <v>114</v>
      </c>
    </row>
    <row r="1273" spans="1:5" ht="45.75" customHeight="1" x14ac:dyDescent="0.2">
      <c r="A1273" s="52" t="s">
        <v>77</v>
      </c>
      <c r="B1273" s="52" t="s">
        <v>78</v>
      </c>
      <c r="C1273" s="52" t="s">
        <v>71</v>
      </c>
      <c r="D1273" s="52" t="s">
        <v>130</v>
      </c>
      <c r="E1273" s="52" t="s">
        <v>131</v>
      </c>
    </row>
    <row r="1274" spans="1:5" ht="15.75" customHeight="1" x14ac:dyDescent="0.2">
      <c r="A1274" s="130">
        <v>1</v>
      </c>
      <c r="B1274" s="130">
        <v>2</v>
      </c>
      <c r="C1274" s="130">
        <v>3</v>
      </c>
      <c r="D1274" s="130">
        <v>4</v>
      </c>
      <c r="E1274" s="130">
        <v>5</v>
      </c>
    </row>
    <row r="1275" spans="1:5" ht="15.75" customHeight="1" x14ac:dyDescent="0.2">
      <c r="A1275" s="53">
        <f t="shared" ref="A1275:B1290" si="130">A39</f>
        <v>1</v>
      </c>
      <c r="B1275" s="54" t="str">
        <f t="shared" si="130"/>
        <v>01-AGRA</v>
      </c>
      <c r="C1275" s="55">
        <f>C1189</f>
        <v>2092.21</v>
      </c>
      <c r="D1275" s="120">
        <f>[1]T7_CC_PS!N10+[1]T7A_CC_UPS!N10</f>
        <v>1289.93</v>
      </c>
      <c r="E1275" s="131">
        <f>D1275/C1275</f>
        <v>0.61653944871690702</v>
      </c>
    </row>
    <row r="1276" spans="1:5" ht="15.75" customHeight="1" x14ac:dyDescent="0.2">
      <c r="A1276" s="53">
        <f t="shared" si="130"/>
        <v>2</v>
      </c>
      <c r="B1276" s="54" t="str">
        <f t="shared" si="130"/>
        <v>02-ALIGARH</v>
      </c>
      <c r="C1276" s="55">
        <f t="shared" ref="C1276:C1339" si="131">C1190</f>
        <v>1851.97</v>
      </c>
      <c r="D1276" s="120">
        <f>[1]T7_CC_PS!N11+[1]T7A_CC_UPS!N11</f>
        <v>1260.31</v>
      </c>
      <c r="E1276" s="131">
        <f t="shared" ref="E1276:E1339" si="132">D1276/C1276</f>
        <v>0.68052398256991198</v>
      </c>
    </row>
    <row r="1277" spans="1:5" ht="15.75" customHeight="1" x14ac:dyDescent="0.2">
      <c r="A1277" s="53">
        <f t="shared" si="130"/>
        <v>3</v>
      </c>
      <c r="B1277" s="54" t="str">
        <f t="shared" si="130"/>
        <v>03-ALLAHABAD</v>
      </c>
      <c r="C1277" s="55">
        <f t="shared" si="131"/>
        <v>3608.41</v>
      </c>
      <c r="D1277" s="120">
        <f>[1]T7_CC_PS!N12+[1]T7A_CC_UPS!N12</f>
        <v>2218.25</v>
      </c>
      <c r="E1277" s="131">
        <f t="shared" si="132"/>
        <v>0.61474444422889862</v>
      </c>
    </row>
    <row r="1278" spans="1:5" ht="15.75" customHeight="1" x14ac:dyDescent="0.2">
      <c r="A1278" s="53">
        <f t="shared" si="130"/>
        <v>4</v>
      </c>
      <c r="B1278" s="54" t="str">
        <f t="shared" si="130"/>
        <v>04-AMBEDKAR NAGAR</v>
      </c>
      <c r="C1278" s="55">
        <f t="shared" si="131"/>
        <v>1600.5</v>
      </c>
      <c r="D1278" s="120">
        <f>[1]T7_CC_PS!N13+[1]T7A_CC_UPS!N13</f>
        <v>966.81</v>
      </c>
      <c r="E1278" s="131">
        <f t="shared" si="132"/>
        <v>0.60406747891283974</v>
      </c>
    </row>
    <row r="1279" spans="1:5" ht="15.75" customHeight="1" x14ac:dyDescent="0.2">
      <c r="A1279" s="53">
        <f t="shared" si="130"/>
        <v>5</v>
      </c>
      <c r="B1279" s="54" t="str">
        <f t="shared" si="130"/>
        <v>05-AURAIYA</v>
      </c>
      <c r="C1279" s="55">
        <f t="shared" si="131"/>
        <v>1170.46</v>
      </c>
      <c r="D1279" s="120">
        <f>[1]T7_CC_PS!N14+[1]T7A_CC_UPS!N14</f>
        <v>718.51</v>
      </c>
      <c r="E1279" s="131">
        <f t="shared" si="132"/>
        <v>0.61386976060694087</v>
      </c>
    </row>
    <row r="1280" spans="1:5" ht="15.75" customHeight="1" x14ac:dyDescent="0.2">
      <c r="A1280" s="53">
        <f t="shared" si="130"/>
        <v>6</v>
      </c>
      <c r="B1280" s="54" t="str">
        <f t="shared" si="130"/>
        <v>06-AZAMGARH</v>
      </c>
      <c r="C1280" s="55">
        <f t="shared" si="131"/>
        <v>3195.51</v>
      </c>
      <c r="D1280" s="120">
        <f>[1]T7_CC_PS!N15+[1]T7A_CC_UPS!N15</f>
        <v>1850.92</v>
      </c>
      <c r="E1280" s="131">
        <f t="shared" si="132"/>
        <v>0.57922522539438148</v>
      </c>
    </row>
    <row r="1281" spans="1:5" ht="15.75" customHeight="1" x14ac:dyDescent="0.2">
      <c r="A1281" s="53">
        <f t="shared" si="130"/>
        <v>7</v>
      </c>
      <c r="B1281" s="54" t="str">
        <f t="shared" si="130"/>
        <v>07-BADAUN</v>
      </c>
      <c r="C1281" s="55">
        <f t="shared" si="131"/>
        <v>2334.7400000000002</v>
      </c>
      <c r="D1281" s="120">
        <f>[1]T7_CC_PS!N16+[1]T7A_CC_UPS!N16</f>
        <v>1439.19</v>
      </c>
      <c r="E1281" s="131">
        <f t="shared" si="132"/>
        <v>0.61642409861483505</v>
      </c>
    </row>
    <row r="1282" spans="1:5" ht="15.75" customHeight="1" x14ac:dyDescent="0.2">
      <c r="A1282" s="53">
        <f t="shared" si="130"/>
        <v>8</v>
      </c>
      <c r="B1282" s="54" t="str">
        <f t="shared" si="130"/>
        <v>08-BAGHPAT</v>
      </c>
      <c r="C1282" s="55">
        <f t="shared" si="131"/>
        <v>768.03</v>
      </c>
      <c r="D1282" s="120">
        <f>[1]T7_CC_PS!N17+[1]T7A_CC_UPS!N17</f>
        <v>452.57000000000005</v>
      </c>
      <c r="E1282" s="131">
        <f t="shared" si="132"/>
        <v>0.58926083616525404</v>
      </c>
    </row>
    <row r="1283" spans="1:5" ht="15.75" customHeight="1" x14ac:dyDescent="0.2">
      <c r="A1283" s="53">
        <f t="shared" si="130"/>
        <v>9</v>
      </c>
      <c r="B1283" s="54" t="str">
        <f t="shared" si="130"/>
        <v>09-BAHRAICH</v>
      </c>
      <c r="C1283" s="55">
        <f t="shared" si="131"/>
        <v>3564.27</v>
      </c>
      <c r="D1283" s="120">
        <f>[1]T7_CC_PS!N18+[1]T7A_CC_UPS!N18</f>
        <v>2107.39</v>
      </c>
      <c r="E1283" s="131">
        <f t="shared" si="132"/>
        <v>0.59125431013924301</v>
      </c>
    </row>
    <row r="1284" spans="1:5" ht="15.75" customHeight="1" x14ac:dyDescent="0.2">
      <c r="A1284" s="53">
        <f t="shared" si="130"/>
        <v>10</v>
      </c>
      <c r="B1284" s="54" t="str">
        <f t="shared" si="130"/>
        <v>10-BALLIA</v>
      </c>
      <c r="C1284" s="55">
        <f t="shared" si="131"/>
        <v>2353.87</v>
      </c>
      <c r="D1284" s="120">
        <f>[1]T7_CC_PS!N19+[1]T7A_CC_UPS!N19</f>
        <v>1472.03</v>
      </c>
      <c r="E1284" s="131">
        <f t="shared" si="132"/>
        <v>0.62536588681617933</v>
      </c>
    </row>
    <row r="1285" spans="1:5" ht="15.75" customHeight="1" x14ac:dyDescent="0.2">
      <c r="A1285" s="53">
        <f t="shared" si="130"/>
        <v>11</v>
      </c>
      <c r="B1285" s="54" t="str">
        <f t="shared" si="130"/>
        <v>11-BALRAMPUR</v>
      </c>
      <c r="C1285" s="55">
        <f t="shared" si="131"/>
        <v>2130.52</v>
      </c>
      <c r="D1285" s="120">
        <f>[1]T7_CC_PS!N20+[1]T7A_CC_UPS!N20</f>
        <v>1336.2600000000002</v>
      </c>
      <c r="E1285" s="131">
        <f t="shared" si="132"/>
        <v>0.62719899367290621</v>
      </c>
    </row>
    <row r="1286" spans="1:5" ht="15.75" customHeight="1" x14ac:dyDescent="0.2">
      <c r="A1286" s="53">
        <f t="shared" si="130"/>
        <v>12</v>
      </c>
      <c r="B1286" s="54" t="str">
        <f t="shared" si="130"/>
        <v>12-BANDA</v>
      </c>
      <c r="C1286" s="55">
        <f t="shared" si="131"/>
        <v>1960.63</v>
      </c>
      <c r="D1286" s="120">
        <f>[1]T7_CC_PS!N21+[1]T7A_CC_UPS!N21</f>
        <v>1045.42</v>
      </c>
      <c r="E1286" s="131">
        <f t="shared" si="132"/>
        <v>0.53320616332505366</v>
      </c>
    </row>
    <row r="1287" spans="1:5" ht="15.75" customHeight="1" x14ac:dyDescent="0.2">
      <c r="A1287" s="53">
        <f t="shared" si="130"/>
        <v>13</v>
      </c>
      <c r="B1287" s="54" t="str">
        <f t="shared" si="130"/>
        <v>13-BARABANKI</v>
      </c>
      <c r="C1287" s="55">
        <f t="shared" si="131"/>
        <v>2389.23</v>
      </c>
      <c r="D1287" s="120">
        <f>[1]T7_CC_PS!N22+[1]T7A_CC_UPS!N22</f>
        <v>2002.8600000000001</v>
      </c>
      <c r="E1287" s="131">
        <f t="shared" si="132"/>
        <v>0.83828681206916045</v>
      </c>
    </row>
    <row r="1288" spans="1:5" ht="15.75" customHeight="1" x14ac:dyDescent="0.2">
      <c r="A1288" s="53">
        <f t="shared" si="130"/>
        <v>14</v>
      </c>
      <c r="B1288" s="54" t="str">
        <f t="shared" si="130"/>
        <v>14-BAREILY</v>
      </c>
      <c r="C1288" s="55">
        <f t="shared" si="131"/>
        <v>2617.29</v>
      </c>
      <c r="D1288" s="120">
        <f>[1]T7_CC_PS!N23+[1]T7A_CC_UPS!N23</f>
        <v>1658.29</v>
      </c>
      <c r="E1288" s="131">
        <f t="shared" si="132"/>
        <v>0.63359046953146192</v>
      </c>
    </row>
    <row r="1289" spans="1:5" ht="15.75" customHeight="1" x14ac:dyDescent="0.2">
      <c r="A1289" s="53">
        <f t="shared" si="130"/>
        <v>15</v>
      </c>
      <c r="B1289" s="54" t="str">
        <f t="shared" si="130"/>
        <v>15-BASTI</v>
      </c>
      <c r="C1289" s="55">
        <f t="shared" si="131"/>
        <v>1972.1</v>
      </c>
      <c r="D1289" s="120">
        <f>[1]T7_CC_PS!N24+[1]T7A_CC_UPS!N24</f>
        <v>1165.1300000000001</v>
      </c>
      <c r="E1289" s="131">
        <f t="shared" si="132"/>
        <v>0.5908067542213884</v>
      </c>
    </row>
    <row r="1290" spans="1:5" ht="15.75" customHeight="1" x14ac:dyDescent="0.2">
      <c r="A1290" s="53">
        <f t="shared" si="130"/>
        <v>16</v>
      </c>
      <c r="B1290" s="54" t="str">
        <f t="shared" si="130"/>
        <v>16-BHADOHI</v>
      </c>
      <c r="C1290" s="55">
        <f t="shared" si="131"/>
        <v>1173.3799999999999</v>
      </c>
      <c r="D1290" s="120">
        <f>[1]T7_CC_PS!N25+[1]T7A_CC_UPS!N25</f>
        <v>725.33999999999992</v>
      </c>
      <c r="E1290" s="131">
        <f t="shared" si="132"/>
        <v>0.61816291397501233</v>
      </c>
    </row>
    <row r="1291" spans="1:5" ht="15.75" customHeight="1" x14ac:dyDescent="0.2">
      <c r="A1291" s="53">
        <f t="shared" ref="A1291:B1306" si="133">A55</f>
        <v>17</v>
      </c>
      <c r="B1291" s="54" t="str">
        <f t="shared" si="133"/>
        <v>17-BIJNOUR</v>
      </c>
      <c r="C1291" s="55">
        <f t="shared" si="131"/>
        <v>2121.79</v>
      </c>
      <c r="D1291" s="120">
        <f>[1]T7_CC_PS!N26+[1]T7A_CC_UPS!N26</f>
        <v>1216.5</v>
      </c>
      <c r="E1291" s="131">
        <f t="shared" si="132"/>
        <v>0.5733366638545756</v>
      </c>
    </row>
    <row r="1292" spans="1:5" ht="15.75" customHeight="1" x14ac:dyDescent="0.2">
      <c r="A1292" s="53">
        <f t="shared" si="133"/>
        <v>18</v>
      </c>
      <c r="B1292" s="54" t="str">
        <f t="shared" si="133"/>
        <v>18-BULANDSHAHAR</v>
      </c>
      <c r="C1292" s="55">
        <f t="shared" si="131"/>
        <v>2320.4300000000003</v>
      </c>
      <c r="D1292" s="120">
        <f>[1]T7_CC_PS!N27+[1]T7A_CC_UPS!N27</f>
        <v>1251.8399999999999</v>
      </c>
      <c r="E1292" s="131">
        <f t="shared" si="132"/>
        <v>0.5394862159168774</v>
      </c>
    </row>
    <row r="1293" spans="1:5" ht="15.75" customHeight="1" x14ac:dyDescent="0.2">
      <c r="A1293" s="53">
        <f t="shared" si="133"/>
        <v>19</v>
      </c>
      <c r="B1293" s="54" t="str">
        <f t="shared" si="133"/>
        <v>19-CHANDAULI</v>
      </c>
      <c r="C1293" s="55">
        <f t="shared" si="131"/>
        <v>1851.33</v>
      </c>
      <c r="D1293" s="120">
        <f>[1]T7_CC_PS!N28+[1]T7A_CC_UPS!N28</f>
        <v>1185.7</v>
      </c>
      <c r="E1293" s="131">
        <f t="shared" si="132"/>
        <v>0.64045848120000226</v>
      </c>
    </row>
    <row r="1294" spans="1:5" ht="15.75" customHeight="1" x14ac:dyDescent="0.2">
      <c r="A1294" s="53">
        <f t="shared" si="133"/>
        <v>20</v>
      </c>
      <c r="B1294" s="54" t="str">
        <f t="shared" si="133"/>
        <v>20-CHITRAKOOT</v>
      </c>
      <c r="C1294" s="55">
        <f t="shared" si="131"/>
        <v>1338.4</v>
      </c>
      <c r="D1294" s="120">
        <f>[1]T7_CC_PS!N29+[1]T7A_CC_UPS!N29</f>
        <v>737.55</v>
      </c>
      <c r="E1294" s="131">
        <f t="shared" si="132"/>
        <v>0.55106843992827248</v>
      </c>
    </row>
    <row r="1295" spans="1:5" ht="15.75" customHeight="1" x14ac:dyDescent="0.2">
      <c r="A1295" s="53">
        <f t="shared" si="133"/>
        <v>21</v>
      </c>
      <c r="B1295" s="54" t="str">
        <f t="shared" si="133"/>
        <v>21-AMETHI</v>
      </c>
      <c r="C1295" s="55">
        <f t="shared" si="131"/>
        <v>1341.46</v>
      </c>
      <c r="D1295" s="120">
        <f>[1]T7_CC_PS!N30+[1]T7A_CC_UPS!N30</f>
        <v>769.71</v>
      </c>
      <c r="E1295" s="131">
        <f t="shared" si="132"/>
        <v>0.57378527872616403</v>
      </c>
    </row>
    <row r="1296" spans="1:5" ht="15.75" customHeight="1" x14ac:dyDescent="0.2">
      <c r="A1296" s="53">
        <f t="shared" si="133"/>
        <v>22</v>
      </c>
      <c r="B1296" s="54" t="str">
        <f t="shared" si="133"/>
        <v>22-DEORIA</v>
      </c>
      <c r="C1296" s="55">
        <f t="shared" si="131"/>
        <v>2409.69</v>
      </c>
      <c r="D1296" s="120">
        <f>[1]T7_CC_PS!N31+[1]T7A_CC_UPS!N31</f>
        <v>1411.94</v>
      </c>
      <c r="E1296" s="131">
        <f t="shared" si="132"/>
        <v>0.58594259012570082</v>
      </c>
    </row>
    <row r="1297" spans="1:5" ht="15.75" customHeight="1" x14ac:dyDescent="0.2">
      <c r="A1297" s="53">
        <f t="shared" si="133"/>
        <v>23</v>
      </c>
      <c r="B1297" s="54" t="str">
        <f t="shared" si="133"/>
        <v>23-ETAH</v>
      </c>
      <c r="C1297" s="55">
        <f t="shared" si="131"/>
        <v>1381.15</v>
      </c>
      <c r="D1297" s="120">
        <f>[1]T7_CC_PS!N32+[1]T7A_CC_UPS!N32</f>
        <v>795.93</v>
      </c>
      <c r="E1297" s="131">
        <f t="shared" si="132"/>
        <v>0.57628063570213217</v>
      </c>
    </row>
    <row r="1298" spans="1:5" ht="15.75" customHeight="1" x14ac:dyDescent="0.2">
      <c r="A1298" s="53">
        <f t="shared" si="133"/>
        <v>24</v>
      </c>
      <c r="B1298" s="54" t="str">
        <f t="shared" si="133"/>
        <v>24-FAIZABAD</v>
      </c>
      <c r="C1298" s="55">
        <f t="shared" si="131"/>
        <v>1864.83</v>
      </c>
      <c r="D1298" s="120">
        <f>[1]T7_CC_PS!N33+[1]T7A_CC_UPS!N33</f>
        <v>1084.0700000000002</v>
      </c>
      <c r="E1298" s="131">
        <f t="shared" si="132"/>
        <v>0.58132376677766884</v>
      </c>
    </row>
    <row r="1299" spans="1:5" ht="15.75" customHeight="1" x14ac:dyDescent="0.2">
      <c r="A1299" s="53">
        <f t="shared" si="133"/>
        <v>25</v>
      </c>
      <c r="B1299" s="54" t="str">
        <f t="shared" si="133"/>
        <v>25-FARRUKHABAD</v>
      </c>
      <c r="C1299" s="55">
        <f t="shared" si="131"/>
        <v>1605.29</v>
      </c>
      <c r="D1299" s="120">
        <f>[1]T7_CC_PS!N34+[1]T7A_CC_UPS!N34</f>
        <v>979.07999999999993</v>
      </c>
      <c r="E1299" s="131">
        <f t="shared" si="132"/>
        <v>0.60990849005475645</v>
      </c>
    </row>
    <row r="1300" spans="1:5" ht="15.75" customHeight="1" x14ac:dyDescent="0.2">
      <c r="A1300" s="53">
        <f t="shared" si="133"/>
        <v>26</v>
      </c>
      <c r="B1300" s="54" t="str">
        <f t="shared" si="133"/>
        <v>26-FATEHPUR</v>
      </c>
      <c r="C1300" s="55">
        <f t="shared" si="131"/>
        <v>2300.8000000000002</v>
      </c>
      <c r="D1300" s="120">
        <f>[1]T7_CC_PS!N35+[1]T7A_CC_UPS!N35</f>
        <v>1438.85</v>
      </c>
      <c r="E1300" s="131">
        <f t="shared" si="132"/>
        <v>0.62536943671766332</v>
      </c>
    </row>
    <row r="1301" spans="1:5" ht="15.75" customHeight="1" x14ac:dyDescent="0.2">
      <c r="A1301" s="53">
        <f t="shared" si="133"/>
        <v>27</v>
      </c>
      <c r="B1301" s="54" t="str">
        <f t="shared" si="133"/>
        <v>27-FIROZABAD</v>
      </c>
      <c r="C1301" s="55">
        <f t="shared" si="131"/>
        <v>1422.49</v>
      </c>
      <c r="D1301" s="120">
        <f>[1]T7_CC_PS!N36+[1]T7A_CC_UPS!N36</f>
        <v>883.29</v>
      </c>
      <c r="E1301" s="131">
        <f t="shared" si="132"/>
        <v>0.62094636869151976</v>
      </c>
    </row>
    <row r="1302" spans="1:5" ht="15.75" customHeight="1" x14ac:dyDescent="0.2">
      <c r="A1302" s="53">
        <f t="shared" si="133"/>
        <v>28</v>
      </c>
      <c r="B1302" s="54" t="str">
        <f t="shared" si="133"/>
        <v>28-G.B. NAGAR</v>
      </c>
      <c r="C1302" s="55">
        <f t="shared" si="131"/>
        <v>801.69999999999993</v>
      </c>
      <c r="D1302" s="120">
        <f>[1]T7_CC_PS!N37+[1]T7A_CC_UPS!N37</f>
        <v>218.47000000000003</v>
      </c>
      <c r="E1302" s="131">
        <f t="shared" si="132"/>
        <v>0.27250841960833233</v>
      </c>
    </row>
    <row r="1303" spans="1:5" ht="15.75" customHeight="1" x14ac:dyDescent="0.2">
      <c r="A1303" s="53">
        <f t="shared" si="133"/>
        <v>29</v>
      </c>
      <c r="B1303" s="54" t="str">
        <f t="shared" si="133"/>
        <v>29-GHAZIPUR</v>
      </c>
      <c r="C1303" s="55">
        <f t="shared" si="131"/>
        <v>2624.41</v>
      </c>
      <c r="D1303" s="120">
        <f>[1]T7_CC_PS!N38+[1]T7A_CC_UPS!N38</f>
        <v>1565.9699999999998</v>
      </c>
      <c r="E1303" s="131">
        <f t="shared" si="132"/>
        <v>0.59669411410564654</v>
      </c>
    </row>
    <row r="1304" spans="1:5" ht="15.75" customHeight="1" x14ac:dyDescent="0.2">
      <c r="A1304" s="53">
        <f t="shared" si="133"/>
        <v>30</v>
      </c>
      <c r="B1304" s="54" t="str">
        <f t="shared" si="133"/>
        <v>30-GHAZIYABAD</v>
      </c>
      <c r="C1304" s="55">
        <f t="shared" si="131"/>
        <v>816.05</v>
      </c>
      <c r="D1304" s="120">
        <f>[1]T7_CC_PS!N39+[1]T7A_CC_UPS!N39</f>
        <v>525.04999999999995</v>
      </c>
      <c r="E1304" s="131">
        <f t="shared" si="132"/>
        <v>0.64340420317382507</v>
      </c>
    </row>
    <row r="1305" spans="1:5" ht="15.75" customHeight="1" x14ac:dyDescent="0.2">
      <c r="A1305" s="53">
        <f t="shared" si="133"/>
        <v>31</v>
      </c>
      <c r="B1305" s="54" t="str">
        <f t="shared" si="133"/>
        <v>31-GONDA</v>
      </c>
      <c r="C1305" s="55">
        <f t="shared" si="131"/>
        <v>2882.6000000000004</v>
      </c>
      <c r="D1305" s="120">
        <f>[1]T7_CC_PS!N40+[1]T7A_CC_UPS!N40</f>
        <v>1739.67</v>
      </c>
      <c r="E1305" s="131">
        <f t="shared" si="132"/>
        <v>0.60350725039894537</v>
      </c>
    </row>
    <row r="1306" spans="1:5" ht="15.75" customHeight="1" x14ac:dyDescent="0.2">
      <c r="A1306" s="53">
        <f t="shared" si="133"/>
        <v>32</v>
      </c>
      <c r="B1306" s="54" t="str">
        <f t="shared" si="133"/>
        <v>32-GORAKHPUR</v>
      </c>
      <c r="C1306" s="55">
        <f t="shared" si="131"/>
        <v>2752.23</v>
      </c>
      <c r="D1306" s="120">
        <f>[1]T7_CC_PS!N41+[1]T7A_CC_UPS!N41</f>
        <v>1775.99</v>
      </c>
      <c r="E1306" s="131">
        <f t="shared" si="132"/>
        <v>0.64529127289507049</v>
      </c>
    </row>
    <row r="1307" spans="1:5" ht="15.75" customHeight="1" x14ac:dyDescent="0.2">
      <c r="A1307" s="53">
        <f t="shared" ref="A1307:B1322" si="134">A71</f>
        <v>33</v>
      </c>
      <c r="B1307" s="54" t="str">
        <f t="shared" si="134"/>
        <v>33-HAMEERPUR</v>
      </c>
      <c r="C1307" s="55">
        <f t="shared" si="131"/>
        <v>1014.1099999999999</v>
      </c>
      <c r="D1307" s="120">
        <f>[1]T7_CC_PS!N42+[1]T7A_CC_UPS!N42</f>
        <v>591.23</v>
      </c>
      <c r="E1307" s="131">
        <f t="shared" si="132"/>
        <v>0.58300381615406616</v>
      </c>
    </row>
    <row r="1308" spans="1:5" ht="15.75" customHeight="1" x14ac:dyDescent="0.2">
      <c r="A1308" s="53">
        <f t="shared" si="134"/>
        <v>34</v>
      </c>
      <c r="B1308" s="54" t="str">
        <f t="shared" si="134"/>
        <v>34-HARDOI</v>
      </c>
      <c r="C1308" s="55">
        <f t="shared" si="131"/>
        <v>3947.4</v>
      </c>
      <c r="D1308" s="120">
        <f>[1]T7_CC_PS!N43+[1]T7A_CC_UPS!N43</f>
        <v>2436.3000000000002</v>
      </c>
      <c r="E1308" s="131">
        <f t="shared" si="132"/>
        <v>0.61719106247150024</v>
      </c>
    </row>
    <row r="1309" spans="1:5" ht="15.75" customHeight="1" x14ac:dyDescent="0.2">
      <c r="A1309" s="53">
        <f t="shared" si="134"/>
        <v>35</v>
      </c>
      <c r="B1309" s="54" t="str">
        <f t="shared" si="134"/>
        <v>35-HATHRAS</v>
      </c>
      <c r="C1309" s="55">
        <f t="shared" si="131"/>
        <v>1067.31</v>
      </c>
      <c r="D1309" s="120">
        <f>[1]T7_CC_PS!N44+[1]T7A_CC_UPS!N44</f>
        <v>640.9</v>
      </c>
      <c r="E1309" s="131">
        <f t="shared" si="132"/>
        <v>0.60048158454432177</v>
      </c>
    </row>
    <row r="1310" spans="1:5" ht="15.75" customHeight="1" x14ac:dyDescent="0.2">
      <c r="A1310" s="53">
        <f t="shared" si="134"/>
        <v>36</v>
      </c>
      <c r="B1310" s="54" t="str">
        <f t="shared" si="134"/>
        <v>36-ITAWAH</v>
      </c>
      <c r="C1310" s="55">
        <f t="shared" si="131"/>
        <v>1190.7600000000002</v>
      </c>
      <c r="D1310" s="120">
        <f>[1]T7_CC_PS!N45+[1]T7A_CC_UPS!N45</f>
        <v>722.56999999999994</v>
      </c>
      <c r="E1310" s="131">
        <f t="shared" si="132"/>
        <v>0.60681413551009422</v>
      </c>
    </row>
    <row r="1311" spans="1:5" ht="15.75" customHeight="1" x14ac:dyDescent="0.2">
      <c r="A1311" s="53">
        <f t="shared" si="134"/>
        <v>37</v>
      </c>
      <c r="B1311" s="54" t="str">
        <f t="shared" si="134"/>
        <v>37-J.P. NAGAR</v>
      </c>
      <c r="C1311" s="55">
        <f t="shared" si="131"/>
        <v>1099.3200000000002</v>
      </c>
      <c r="D1311" s="120">
        <f>[1]T7_CC_PS!N46+[1]T7A_CC_UPS!N46</f>
        <v>716.52</v>
      </c>
      <c r="E1311" s="131">
        <f t="shared" si="132"/>
        <v>0.6517847396572426</v>
      </c>
    </row>
    <row r="1312" spans="1:5" ht="15.75" customHeight="1" x14ac:dyDescent="0.2">
      <c r="A1312" s="53">
        <f t="shared" si="134"/>
        <v>38</v>
      </c>
      <c r="B1312" s="54" t="str">
        <f t="shared" si="134"/>
        <v>38-JALAUN</v>
      </c>
      <c r="C1312" s="55">
        <f t="shared" si="131"/>
        <v>1191.8699999999999</v>
      </c>
      <c r="D1312" s="120">
        <f>[1]T7_CC_PS!N47+[1]T7A_CC_UPS!N47</f>
        <v>715.76</v>
      </c>
      <c r="E1312" s="131">
        <f t="shared" si="132"/>
        <v>0.60053529327862942</v>
      </c>
    </row>
    <row r="1313" spans="1:5" ht="15.75" customHeight="1" x14ac:dyDescent="0.2">
      <c r="A1313" s="53">
        <f t="shared" si="134"/>
        <v>39</v>
      </c>
      <c r="B1313" s="54" t="str">
        <f t="shared" si="134"/>
        <v>39-JAUNPUR</v>
      </c>
      <c r="C1313" s="55">
        <f t="shared" si="131"/>
        <v>3581.43</v>
      </c>
      <c r="D1313" s="120">
        <f>[1]T7_CC_PS!N48+[1]T7A_CC_UPS!N48</f>
        <v>1980.1100000000001</v>
      </c>
      <c r="E1313" s="131">
        <f t="shared" si="132"/>
        <v>0.55288250782508663</v>
      </c>
    </row>
    <row r="1314" spans="1:5" ht="15.75" customHeight="1" x14ac:dyDescent="0.2">
      <c r="A1314" s="53">
        <f t="shared" si="134"/>
        <v>40</v>
      </c>
      <c r="B1314" s="54" t="str">
        <f t="shared" si="134"/>
        <v>40-JHANSI</v>
      </c>
      <c r="C1314" s="55">
        <f t="shared" si="131"/>
        <v>1190.17</v>
      </c>
      <c r="D1314" s="120">
        <f>[1]T7_CC_PS!N49+[1]T7A_CC_UPS!N49</f>
        <v>790.97</v>
      </c>
      <c r="E1314" s="131">
        <f t="shared" si="132"/>
        <v>0.664585731450129</v>
      </c>
    </row>
    <row r="1315" spans="1:5" ht="15.75" customHeight="1" x14ac:dyDescent="0.2">
      <c r="A1315" s="53">
        <f t="shared" si="134"/>
        <v>41</v>
      </c>
      <c r="B1315" s="54" t="str">
        <f t="shared" si="134"/>
        <v>41-KANNAUJ</v>
      </c>
      <c r="C1315" s="55">
        <f t="shared" si="131"/>
        <v>1400.85</v>
      </c>
      <c r="D1315" s="120">
        <f>[1]T7_CC_PS!N50+[1]T7A_CC_UPS!N50</f>
        <v>931.85</v>
      </c>
      <c r="E1315" s="131">
        <f t="shared" si="132"/>
        <v>0.66520326944355224</v>
      </c>
    </row>
    <row r="1316" spans="1:5" ht="15.75" customHeight="1" x14ac:dyDescent="0.2">
      <c r="A1316" s="53">
        <f t="shared" si="134"/>
        <v>42</v>
      </c>
      <c r="B1316" s="54" t="str">
        <f t="shared" si="134"/>
        <v>42-KANPUR DEHAT</v>
      </c>
      <c r="C1316" s="55">
        <f t="shared" si="131"/>
        <v>1213.95</v>
      </c>
      <c r="D1316" s="120">
        <f>[1]T7_CC_PS!N51+[1]T7A_CC_UPS!N51</f>
        <v>835.35</v>
      </c>
      <c r="E1316" s="131">
        <f t="shared" si="132"/>
        <v>0.68812554059063391</v>
      </c>
    </row>
    <row r="1317" spans="1:5" ht="15.75" customHeight="1" x14ac:dyDescent="0.2">
      <c r="A1317" s="53">
        <f t="shared" si="134"/>
        <v>43</v>
      </c>
      <c r="B1317" s="54" t="str">
        <f t="shared" si="134"/>
        <v>43-KANPUR NAGAR</v>
      </c>
      <c r="C1317" s="55">
        <f t="shared" si="131"/>
        <v>1565.6799999999998</v>
      </c>
      <c r="D1317" s="120">
        <f>[1]T7_CC_PS!N52+[1]T7A_CC_UPS!N52</f>
        <v>944.05</v>
      </c>
      <c r="E1317" s="131">
        <f t="shared" si="132"/>
        <v>0.60296484594553168</v>
      </c>
    </row>
    <row r="1318" spans="1:5" ht="15.75" customHeight="1" x14ac:dyDescent="0.2">
      <c r="A1318" s="53">
        <f t="shared" si="134"/>
        <v>44</v>
      </c>
      <c r="B1318" s="54" t="str">
        <f t="shared" si="134"/>
        <v>44-KAAS GANJ</v>
      </c>
      <c r="C1318" s="55">
        <f t="shared" si="131"/>
        <v>1169.3699999999999</v>
      </c>
      <c r="D1318" s="120">
        <f>[1]T7_CC_PS!N53+[1]T7A_CC_UPS!N53</f>
        <v>747.85</v>
      </c>
      <c r="E1318" s="131">
        <f t="shared" si="132"/>
        <v>0.63953239778684257</v>
      </c>
    </row>
    <row r="1319" spans="1:5" ht="15.75" customHeight="1" x14ac:dyDescent="0.2">
      <c r="A1319" s="53">
        <f t="shared" si="134"/>
        <v>45</v>
      </c>
      <c r="B1319" s="54" t="str">
        <f t="shared" si="134"/>
        <v>45-KAUSHAMBI</v>
      </c>
      <c r="C1319" s="55">
        <f t="shared" si="131"/>
        <v>1308.27</v>
      </c>
      <c r="D1319" s="120">
        <f>[1]T7_CC_PS!N54+[1]T7A_CC_UPS!N54</f>
        <v>849.48</v>
      </c>
      <c r="E1319" s="131">
        <f t="shared" si="132"/>
        <v>0.64931550826664219</v>
      </c>
    </row>
    <row r="1320" spans="1:5" ht="15.75" customHeight="1" x14ac:dyDescent="0.2">
      <c r="A1320" s="53">
        <f t="shared" si="134"/>
        <v>46</v>
      </c>
      <c r="B1320" s="54" t="str">
        <f t="shared" si="134"/>
        <v>46-KUSHINAGAR</v>
      </c>
      <c r="C1320" s="55">
        <f t="shared" si="131"/>
        <v>2809.21</v>
      </c>
      <c r="D1320" s="120">
        <f>[1]T7_CC_PS!N55+[1]T7A_CC_UPS!N55</f>
        <v>1609.02</v>
      </c>
      <c r="E1320" s="131">
        <f t="shared" si="132"/>
        <v>0.5727660089491351</v>
      </c>
    </row>
    <row r="1321" spans="1:5" ht="15.75" customHeight="1" x14ac:dyDescent="0.2">
      <c r="A1321" s="53">
        <f t="shared" si="134"/>
        <v>47</v>
      </c>
      <c r="B1321" s="54" t="str">
        <f t="shared" si="134"/>
        <v>47-LAKHIMPUR KHERI</v>
      </c>
      <c r="C1321" s="55">
        <f t="shared" si="131"/>
        <v>4009.62</v>
      </c>
      <c r="D1321" s="120">
        <f>[1]T7_CC_PS!N56+[1]T7A_CC_UPS!N56</f>
        <v>2864.31</v>
      </c>
      <c r="E1321" s="131">
        <f t="shared" si="132"/>
        <v>0.71435946548550733</v>
      </c>
    </row>
    <row r="1322" spans="1:5" ht="15.75" customHeight="1" x14ac:dyDescent="0.2">
      <c r="A1322" s="53">
        <f t="shared" si="134"/>
        <v>48</v>
      </c>
      <c r="B1322" s="54" t="str">
        <f t="shared" si="134"/>
        <v>48-LALITPUR</v>
      </c>
      <c r="C1322" s="55">
        <f t="shared" si="131"/>
        <v>1267.06</v>
      </c>
      <c r="D1322" s="120">
        <f>[1]T7_CC_PS!N57+[1]T7A_CC_UPS!N57</f>
        <v>784.93</v>
      </c>
      <c r="E1322" s="131">
        <f t="shared" si="132"/>
        <v>0.61948921124492917</v>
      </c>
    </row>
    <row r="1323" spans="1:5" ht="15.75" customHeight="1" x14ac:dyDescent="0.2">
      <c r="A1323" s="53">
        <f t="shared" ref="A1323:B1338" si="135">A87</f>
        <v>49</v>
      </c>
      <c r="B1323" s="54" t="str">
        <f t="shared" si="135"/>
        <v>49-LUCKNOW</v>
      </c>
      <c r="C1323" s="55">
        <f t="shared" si="131"/>
        <v>1837.35</v>
      </c>
      <c r="D1323" s="120">
        <f>[1]T7_CC_PS!N58+[1]T7A_CC_UPS!N58</f>
        <v>1221.17</v>
      </c>
      <c r="E1323" s="131">
        <f t="shared" si="132"/>
        <v>0.66463656897161683</v>
      </c>
    </row>
    <row r="1324" spans="1:5" ht="15.75" customHeight="1" x14ac:dyDescent="0.2">
      <c r="A1324" s="53">
        <f t="shared" si="135"/>
        <v>50</v>
      </c>
      <c r="B1324" s="54" t="str">
        <f t="shared" si="135"/>
        <v>50-MAHOBA</v>
      </c>
      <c r="C1324" s="55">
        <f t="shared" si="131"/>
        <v>999.35</v>
      </c>
      <c r="D1324" s="120">
        <f>[1]T7_CC_PS!N59+[1]T7A_CC_UPS!N59</f>
        <v>538.07999999999993</v>
      </c>
      <c r="E1324" s="131">
        <f t="shared" si="132"/>
        <v>0.53842997948666627</v>
      </c>
    </row>
    <row r="1325" spans="1:5" ht="15.75" customHeight="1" x14ac:dyDescent="0.2">
      <c r="A1325" s="53">
        <f t="shared" si="135"/>
        <v>51</v>
      </c>
      <c r="B1325" s="54" t="str">
        <f t="shared" si="135"/>
        <v>51-MAHRAJGANJ</v>
      </c>
      <c r="C1325" s="55">
        <f t="shared" si="131"/>
        <v>2174.42</v>
      </c>
      <c r="D1325" s="120">
        <f>[1]T7_CC_PS!N60+[1]T7A_CC_UPS!N60</f>
        <v>1298.67</v>
      </c>
      <c r="E1325" s="131">
        <f t="shared" si="132"/>
        <v>0.59724892155149423</v>
      </c>
    </row>
    <row r="1326" spans="1:5" ht="15.75" customHeight="1" x14ac:dyDescent="0.2">
      <c r="A1326" s="53">
        <f t="shared" si="135"/>
        <v>52</v>
      </c>
      <c r="B1326" s="54" t="str">
        <f t="shared" si="135"/>
        <v>52-MAINPURI</v>
      </c>
      <c r="C1326" s="55">
        <f t="shared" si="131"/>
        <v>1320.55</v>
      </c>
      <c r="D1326" s="120">
        <f>[1]T7_CC_PS!N61+[1]T7A_CC_UPS!N61</f>
        <v>710.42000000000007</v>
      </c>
      <c r="E1326" s="131">
        <f t="shared" si="132"/>
        <v>0.53797281435765409</v>
      </c>
    </row>
    <row r="1327" spans="1:5" ht="15.75" customHeight="1" x14ac:dyDescent="0.2">
      <c r="A1327" s="53">
        <f t="shared" si="135"/>
        <v>53</v>
      </c>
      <c r="B1327" s="54" t="str">
        <f t="shared" si="135"/>
        <v>53-MATHURA</v>
      </c>
      <c r="C1327" s="55">
        <f t="shared" si="131"/>
        <v>1436.5700000000002</v>
      </c>
      <c r="D1327" s="120">
        <f>[1]T7_CC_PS!N62+[1]T7A_CC_UPS!N62</f>
        <v>702.95</v>
      </c>
      <c r="E1327" s="131">
        <f t="shared" si="132"/>
        <v>0.48932526782544533</v>
      </c>
    </row>
    <row r="1328" spans="1:5" ht="15.75" customHeight="1" x14ac:dyDescent="0.2">
      <c r="A1328" s="53">
        <f t="shared" si="135"/>
        <v>54</v>
      </c>
      <c r="B1328" s="54" t="str">
        <f t="shared" si="135"/>
        <v>54-MAU</v>
      </c>
      <c r="C1328" s="55">
        <f t="shared" si="131"/>
        <v>1684.74</v>
      </c>
      <c r="D1328" s="120">
        <f>[1]T7_CC_PS!N63+[1]T7A_CC_UPS!N63</f>
        <v>1005.42</v>
      </c>
      <c r="E1328" s="131">
        <f t="shared" si="132"/>
        <v>0.59678051212650018</v>
      </c>
    </row>
    <row r="1329" spans="1:5" ht="15.75" customHeight="1" x14ac:dyDescent="0.2">
      <c r="A1329" s="53">
        <f t="shared" si="135"/>
        <v>55</v>
      </c>
      <c r="B1329" s="54" t="str">
        <f t="shared" si="135"/>
        <v>55-MEERUT</v>
      </c>
      <c r="C1329" s="55">
        <f t="shared" si="131"/>
        <v>1354.8600000000001</v>
      </c>
      <c r="D1329" s="120">
        <f>[1]T7_CC_PS!N64+[1]T7A_CC_UPS!N64</f>
        <v>285.40000000000003</v>
      </c>
      <c r="E1329" s="131">
        <f t="shared" si="132"/>
        <v>0.2106490707526977</v>
      </c>
    </row>
    <row r="1330" spans="1:5" ht="15.75" customHeight="1" x14ac:dyDescent="0.2">
      <c r="A1330" s="53">
        <f t="shared" si="135"/>
        <v>56</v>
      </c>
      <c r="B1330" s="54" t="str">
        <f t="shared" si="135"/>
        <v>56-MIRZAPUR</v>
      </c>
      <c r="C1330" s="55">
        <f t="shared" si="131"/>
        <v>2523.27</v>
      </c>
      <c r="D1330" s="120">
        <f>[1]T7_CC_PS!N65+[1]T7A_CC_UPS!N65</f>
        <v>1474.97</v>
      </c>
      <c r="E1330" s="131">
        <f t="shared" si="132"/>
        <v>0.58454703618716986</v>
      </c>
    </row>
    <row r="1331" spans="1:5" ht="15.75" customHeight="1" x14ac:dyDescent="0.2">
      <c r="A1331" s="53">
        <f t="shared" si="135"/>
        <v>57</v>
      </c>
      <c r="B1331" s="54" t="str">
        <f t="shared" si="135"/>
        <v>57-MORADABAD</v>
      </c>
      <c r="C1331" s="55">
        <f t="shared" si="131"/>
        <v>1524.8600000000001</v>
      </c>
      <c r="D1331" s="120">
        <f>[1]T7_CC_PS!N66+[1]T7A_CC_UPS!N66</f>
        <v>929.01</v>
      </c>
      <c r="E1331" s="131">
        <f t="shared" si="132"/>
        <v>0.60924281573390338</v>
      </c>
    </row>
    <row r="1332" spans="1:5" ht="15.75" customHeight="1" x14ac:dyDescent="0.2">
      <c r="A1332" s="53">
        <f t="shared" si="135"/>
        <v>58</v>
      </c>
      <c r="B1332" s="54" t="str">
        <f t="shared" si="135"/>
        <v>58-MUZAFFARNAGAR</v>
      </c>
      <c r="C1332" s="55">
        <f t="shared" si="131"/>
        <v>1164.8000000000002</v>
      </c>
      <c r="D1332" s="120">
        <f>[1]T7_CC_PS!N67+[1]T7A_CC_UPS!N67</f>
        <v>928.11999999999989</v>
      </c>
      <c r="E1332" s="131">
        <f t="shared" si="132"/>
        <v>0.79680631868131846</v>
      </c>
    </row>
    <row r="1333" spans="1:5" ht="15.75" customHeight="1" x14ac:dyDescent="0.2">
      <c r="A1333" s="53">
        <f t="shared" si="135"/>
        <v>59</v>
      </c>
      <c r="B1333" s="54" t="str">
        <f t="shared" si="135"/>
        <v>59-PILIBHIT</v>
      </c>
      <c r="C1333" s="55">
        <f t="shared" si="131"/>
        <v>1478.78</v>
      </c>
      <c r="D1333" s="120">
        <f>[1]T7_CC_PS!N68+[1]T7A_CC_UPS!N68</f>
        <v>903.07</v>
      </c>
      <c r="E1333" s="131">
        <f t="shared" si="132"/>
        <v>0.61068583562125545</v>
      </c>
    </row>
    <row r="1334" spans="1:5" ht="15.75" customHeight="1" x14ac:dyDescent="0.2">
      <c r="A1334" s="53">
        <f t="shared" si="135"/>
        <v>60</v>
      </c>
      <c r="B1334" s="54" t="str">
        <f t="shared" si="135"/>
        <v>60-PRATAPGARH</v>
      </c>
      <c r="C1334" s="55">
        <f t="shared" si="131"/>
        <v>2475.9900000000002</v>
      </c>
      <c r="D1334" s="120">
        <f>[1]T7_CC_PS!N69+[1]T7A_CC_UPS!N69</f>
        <v>1423.19</v>
      </c>
      <c r="E1334" s="131">
        <f t="shared" si="132"/>
        <v>0.57479634408862712</v>
      </c>
    </row>
    <row r="1335" spans="1:5" ht="15.75" customHeight="1" x14ac:dyDescent="0.2">
      <c r="A1335" s="53">
        <f t="shared" si="135"/>
        <v>61</v>
      </c>
      <c r="B1335" s="54" t="str">
        <f t="shared" si="135"/>
        <v>61-RAI BAREILY</v>
      </c>
      <c r="C1335" s="55">
        <f t="shared" si="131"/>
        <v>2079.7200000000003</v>
      </c>
      <c r="D1335" s="120">
        <f>[1]T7_CC_PS!N70+[1]T7A_CC_UPS!N70</f>
        <v>1250.28</v>
      </c>
      <c r="E1335" s="131">
        <f t="shared" si="132"/>
        <v>0.60117708153020588</v>
      </c>
    </row>
    <row r="1336" spans="1:5" ht="15.75" customHeight="1" x14ac:dyDescent="0.2">
      <c r="A1336" s="53">
        <f t="shared" si="135"/>
        <v>62</v>
      </c>
      <c r="B1336" s="54" t="str">
        <f t="shared" si="135"/>
        <v>62-RAMPUR</v>
      </c>
      <c r="C1336" s="55">
        <f t="shared" si="131"/>
        <v>1368.27</v>
      </c>
      <c r="D1336" s="120">
        <f>[1]T7_CC_PS!N71+[1]T7A_CC_UPS!N71</f>
        <v>842.21</v>
      </c>
      <c r="E1336" s="131">
        <f t="shared" si="132"/>
        <v>0.61552909878898177</v>
      </c>
    </row>
    <row r="1337" spans="1:5" ht="15.75" customHeight="1" x14ac:dyDescent="0.2">
      <c r="A1337" s="53">
        <f t="shared" si="135"/>
        <v>63</v>
      </c>
      <c r="B1337" s="54" t="str">
        <f t="shared" si="135"/>
        <v>63-SAHARANPUR</v>
      </c>
      <c r="C1337" s="55">
        <f t="shared" si="131"/>
        <v>1876.8500000000001</v>
      </c>
      <c r="D1337" s="120">
        <f>[1]T7_CC_PS!N72+[1]T7A_CC_UPS!N72</f>
        <v>1098.67</v>
      </c>
      <c r="E1337" s="131">
        <f t="shared" si="132"/>
        <v>0.58537975863814373</v>
      </c>
    </row>
    <row r="1338" spans="1:5" ht="15.75" customHeight="1" x14ac:dyDescent="0.2">
      <c r="A1338" s="53">
        <f t="shared" si="135"/>
        <v>64</v>
      </c>
      <c r="B1338" s="54" t="str">
        <f t="shared" si="135"/>
        <v>64-SANTKABIR NAGAR</v>
      </c>
      <c r="C1338" s="55">
        <f t="shared" si="131"/>
        <v>1301.71</v>
      </c>
      <c r="D1338" s="120">
        <f>[1]T7_CC_PS!N73+[1]T7A_CC_UPS!N73</f>
        <v>756.78000000000009</v>
      </c>
      <c r="E1338" s="131">
        <f t="shared" si="132"/>
        <v>0.5813737314762889</v>
      </c>
    </row>
    <row r="1339" spans="1:5" ht="15.75" customHeight="1" x14ac:dyDescent="0.2">
      <c r="A1339" s="53">
        <f t="shared" ref="A1339:B1349" si="136">A103</f>
        <v>65</v>
      </c>
      <c r="B1339" s="54" t="str">
        <f t="shared" si="136"/>
        <v>65-SHAHJAHANPUR</v>
      </c>
      <c r="C1339" s="55">
        <f t="shared" si="131"/>
        <v>2832.51</v>
      </c>
      <c r="D1339" s="120">
        <f>[1]T7_CC_PS!N74+[1]T7A_CC_UPS!N74</f>
        <v>1722.81</v>
      </c>
      <c r="E1339" s="131">
        <f t="shared" si="132"/>
        <v>0.6082273319423408</v>
      </c>
    </row>
    <row r="1340" spans="1:5" ht="15.75" customHeight="1" x14ac:dyDescent="0.2">
      <c r="A1340" s="53">
        <f t="shared" si="136"/>
        <v>66</v>
      </c>
      <c r="B1340" s="54" t="str">
        <f t="shared" si="136"/>
        <v>66-SHRAWASTI</v>
      </c>
      <c r="C1340" s="55">
        <f t="shared" ref="C1340:C1349" si="137">C1254</f>
        <v>1014.64</v>
      </c>
      <c r="D1340" s="120">
        <f>[1]T7_CC_PS!N75+[1]T7A_CC_UPS!N75</f>
        <v>642.70000000000005</v>
      </c>
      <c r="E1340" s="131">
        <f t="shared" ref="E1340:E1349" si="138">D1340/C1340</f>
        <v>0.63342663407711119</v>
      </c>
    </row>
    <row r="1341" spans="1:5" ht="15.75" customHeight="1" x14ac:dyDescent="0.2">
      <c r="A1341" s="53">
        <f t="shared" si="136"/>
        <v>67</v>
      </c>
      <c r="B1341" s="54" t="str">
        <f t="shared" si="136"/>
        <v>67-SIDDHARTHNAGAR</v>
      </c>
      <c r="C1341" s="55">
        <f t="shared" si="137"/>
        <v>2760.78</v>
      </c>
      <c r="D1341" s="120">
        <f>[1]T7_CC_PS!N76+[1]T7A_CC_UPS!N76</f>
        <v>1380.19</v>
      </c>
      <c r="E1341" s="131">
        <f t="shared" si="138"/>
        <v>0.49992755670498917</v>
      </c>
    </row>
    <row r="1342" spans="1:5" ht="15.75" customHeight="1" x14ac:dyDescent="0.2">
      <c r="A1342" s="53">
        <f t="shared" si="136"/>
        <v>68</v>
      </c>
      <c r="B1342" s="54" t="str">
        <f t="shared" si="136"/>
        <v>68-SITAPUR</v>
      </c>
      <c r="C1342" s="55">
        <f t="shared" si="137"/>
        <v>3895.41</v>
      </c>
      <c r="D1342" s="120">
        <f>[1]T7_CC_PS!N77+[1]T7A_CC_UPS!N77</f>
        <v>2484.0299999999997</v>
      </c>
      <c r="E1342" s="131">
        <f t="shared" si="138"/>
        <v>0.63768127103437122</v>
      </c>
    </row>
    <row r="1343" spans="1:5" ht="15.75" customHeight="1" x14ac:dyDescent="0.2">
      <c r="A1343" s="53">
        <f t="shared" si="136"/>
        <v>69</v>
      </c>
      <c r="B1343" s="54" t="str">
        <f t="shared" si="136"/>
        <v>69-SONBHADRA</v>
      </c>
      <c r="C1343" s="55">
        <f t="shared" si="137"/>
        <v>2140.92</v>
      </c>
      <c r="D1343" s="120">
        <f>[1]T7_CC_PS!N78+[1]T7A_CC_UPS!N78</f>
        <v>1208.9100000000001</v>
      </c>
      <c r="E1343" s="131">
        <f t="shared" si="138"/>
        <v>0.56466846028810047</v>
      </c>
    </row>
    <row r="1344" spans="1:5" ht="15.75" customHeight="1" x14ac:dyDescent="0.2">
      <c r="A1344" s="53">
        <f t="shared" si="136"/>
        <v>70</v>
      </c>
      <c r="B1344" s="54" t="str">
        <f t="shared" si="136"/>
        <v>70-SULTANPUR</v>
      </c>
      <c r="C1344" s="55">
        <f t="shared" si="137"/>
        <v>2356.84</v>
      </c>
      <c r="D1344" s="120">
        <f>[1]T7_CC_PS!N79+[1]T7A_CC_UPS!N79</f>
        <v>1297.5500000000002</v>
      </c>
      <c r="E1344" s="131">
        <f t="shared" si="138"/>
        <v>0.55054649445868198</v>
      </c>
    </row>
    <row r="1345" spans="1:5" ht="15.75" customHeight="1" x14ac:dyDescent="0.2">
      <c r="A1345" s="53">
        <f t="shared" si="136"/>
        <v>71</v>
      </c>
      <c r="B1345" s="54" t="str">
        <f t="shared" si="136"/>
        <v>71-UNNAO</v>
      </c>
      <c r="C1345" s="55">
        <f t="shared" si="137"/>
        <v>2205.42</v>
      </c>
      <c r="D1345" s="120">
        <f>[1]T7_CC_PS!N80+[1]T7A_CC_UPS!N80</f>
        <v>1304.79</v>
      </c>
      <c r="E1345" s="131">
        <f t="shared" si="138"/>
        <v>0.59162880539761131</v>
      </c>
    </row>
    <row r="1346" spans="1:5" ht="15.75" customHeight="1" x14ac:dyDescent="0.2">
      <c r="A1346" s="53">
        <f t="shared" si="136"/>
        <v>72</v>
      </c>
      <c r="B1346" s="54" t="str">
        <f t="shared" si="136"/>
        <v>72-VARANASI</v>
      </c>
      <c r="C1346" s="55">
        <f t="shared" si="137"/>
        <v>2122.2799999999997</v>
      </c>
      <c r="D1346" s="120">
        <f>[1]T7_CC_PS!N81+[1]T7A_CC_UPS!N81</f>
        <v>1366.33</v>
      </c>
      <c r="E1346" s="131">
        <f t="shared" si="138"/>
        <v>0.64380289123018641</v>
      </c>
    </row>
    <row r="1347" spans="1:5" ht="15.75" customHeight="1" x14ac:dyDescent="0.2">
      <c r="A1347" s="53">
        <f t="shared" si="136"/>
        <v>73</v>
      </c>
      <c r="B1347" s="54" t="str">
        <f t="shared" si="136"/>
        <v>73-SAMBHAL</v>
      </c>
      <c r="C1347" s="55">
        <f t="shared" si="137"/>
        <v>1795.25</v>
      </c>
      <c r="D1347" s="120">
        <f>[1]T7_CC_PS!N82+[1]T7A_CC_UPS!N82</f>
        <v>1020.46</v>
      </c>
      <c r="E1347" s="131">
        <f t="shared" si="138"/>
        <v>0.5684222253168083</v>
      </c>
    </row>
    <row r="1348" spans="1:5" ht="15.75" customHeight="1" x14ac:dyDescent="0.2">
      <c r="A1348" s="53">
        <f t="shared" si="136"/>
        <v>74</v>
      </c>
      <c r="B1348" s="54" t="str">
        <f t="shared" si="136"/>
        <v>74-HAPUR</v>
      </c>
      <c r="C1348" s="55">
        <f t="shared" si="137"/>
        <v>638.22</v>
      </c>
      <c r="D1348" s="120">
        <f>[1]T7_CC_PS!N83+[1]T7A_CC_UPS!N83</f>
        <v>371.51</v>
      </c>
      <c r="E1348" s="131">
        <f t="shared" si="138"/>
        <v>0.58210334994202617</v>
      </c>
    </row>
    <row r="1349" spans="1:5" ht="15.75" customHeight="1" x14ac:dyDescent="0.2">
      <c r="A1349" s="53">
        <f t="shared" si="136"/>
        <v>75</v>
      </c>
      <c r="B1349" s="54" t="str">
        <f t="shared" si="136"/>
        <v>75-SHAMLI</v>
      </c>
      <c r="C1349" s="55">
        <f t="shared" si="137"/>
        <v>767.87</v>
      </c>
      <c r="D1349" s="120">
        <f>[1]T7_CC_PS!N84+[1]T7A_CC_UPS!N84</f>
        <v>472.89</v>
      </c>
      <c r="E1349" s="131">
        <f t="shared" si="138"/>
        <v>0.61584643233880731</v>
      </c>
    </row>
    <row r="1350" spans="1:5" ht="15.75" customHeight="1" x14ac:dyDescent="0.2">
      <c r="A1350" s="132"/>
      <c r="B1350" s="58" t="str">
        <f>B114</f>
        <v>TOTAL</v>
      </c>
      <c r="C1350" s="133">
        <f>SUM(C1275:C1349)</f>
        <v>142776.38000000003</v>
      </c>
      <c r="D1350" s="133">
        <f>SUM(D1275:D1349)</f>
        <v>86090.6</v>
      </c>
      <c r="E1350" s="134">
        <f>AVERAGE(E1275:E1349)</f>
        <v>0.59908982578653813</v>
      </c>
    </row>
    <row r="1352" spans="1:5" ht="15.75" customHeight="1" x14ac:dyDescent="0.2">
      <c r="A1352" s="126" t="s">
        <v>132</v>
      </c>
      <c r="B1352" s="48"/>
      <c r="C1352" s="48"/>
      <c r="D1352" s="48"/>
      <c r="E1352" s="48"/>
    </row>
    <row r="1353" spans="1:5" ht="15.75" customHeight="1" x14ac:dyDescent="0.2">
      <c r="A1353" s="126" t="s">
        <v>133</v>
      </c>
      <c r="B1353" s="48"/>
      <c r="C1353" s="48"/>
      <c r="D1353" s="48"/>
      <c r="E1353" s="48"/>
    </row>
    <row r="1354" spans="1:5" ht="15.75" customHeight="1" x14ac:dyDescent="0.2">
      <c r="A1354" s="129"/>
      <c r="B1354" s="48"/>
      <c r="C1354" s="48"/>
      <c r="D1354" s="48"/>
      <c r="E1354" s="48"/>
    </row>
    <row r="1355" spans="1:5" ht="30.75" customHeight="1" x14ac:dyDescent="0.2">
      <c r="A1355" s="64" t="s">
        <v>59</v>
      </c>
      <c r="B1355" s="64" t="s">
        <v>60</v>
      </c>
      <c r="C1355" s="135" t="s">
        <v>134</v>
      </c>
      <c r="D1355" s="135" t="s">
        <v>135</v>
      </c>
      <c r="E1355" s="64" t="s">
        <v>136</v>
      </c>
    </row>
    <row r="1356" spans="1:5" ht="15.75" customHeight="1" x14ac:dyDescent="0.2">
      <c r="A1356" s="64">
        <v>1</v>
      </c>
      <c r="B1356" s="64">
        <v>2</v>
      </c>
      <c r="C1356" s="135">
        <v>3</v>
      </c>
      <c r="D1356" s="135">
        <v>4</v>
      </c>
      <c r="E1356" s="64">
        <v>5</v>
      </c>
    </row>
    <row r="1357" spans="1:5" ht="15.75" customHeight="1" x14ac:dyDescent="0.2">
      <c r="A1357" s="136">
        <f t="shared" ref="A1357:B1372" si="139">A39</f>
        <v>1</v>
      </c>
      <c r="B1357" s="76" t="str">
        <f t="shared" si="139"/>
        <v>01-AGRA</v>
      </c>
      <c r="C1357" s="137">
        <f>E863</f>
        <v>0.68788977164488541</v>
      </c>
      <c r="D1357" s="138">
        <f>E1275</f>
        <v>0.61653944871690702</v>
      </c>
      <c r="E1357" s="139">
        <f>(C1357-D1357)*100</f>
        <v>7.1350322927978382</v>
      </c>
    </row>
    <row r="1358" spans="1:5" ht="15.75" customHeight="1" x14ac:dyDescent="0.2">
      <c r="A1358" s="136">
        <f t="shared" si="139"/>
        <v>2</v>
      </c>
      <c r="B1358" s="76" t="str">
        <f t="shared" si="139"/>
        <v>02-ALIGARH</v>
      </c>
      <c r="C1358" s="137">
        <f t="shared" ref="C1358:C1421" si="140">E864</f>
        <v>1.0171303824019484</v>
      </c>
      <c r="D1358" s="138">
        <f t="shared" ref="D1358:D1421" si="141">E1276</f>
        <v>0.68052398256991198</v>
      </c>
      <c r="E1358" s="139">
        <f t="shared" ref="E1358:E1421" si="142">(C1358-D1358)*100</f>
        <v>33.660639983203644</v>
      </c>
    </row>
    <row r="1359" spans="1:5" ht="15.75" customHeight="1" x14ac:dyDescent="0.2">
      <c r="A1359" s="136">
        <f t="shared" si="139"/>
        <v>3</v>
      </c>
      <c r="B1359" s="76" t="str">
        <f t="shared" si="139"/>
        <v>03-ALLAHABAD</v>
      </c>
      <c r="C1359" s="137">
        <f t="shared" si="140"/>
        <v>0.52622313327358083</v>
      </c>
      <c r="D1359" s="138">
        <f t="shared" si="141"/>
        <v>0.61474444422889862</v>
      </c>
      <c r="E1359" s="139">
        <f t="shared" si="142"/>
        <v>-8.852131095531778</v>
      </c>
    </row>
    <row r="1360" spans="1:5" ht="15.75" customHeight="1" x14ac:dyDescent="0.2">
      <c r="A1360" s="136">
        <f t="shared" si="139"/>
        <v>4</v>
      </c>
      <c r="B1360" s="76" t="str">
        <f t="shared" si="139"/>
        <v>04-AMBEDKAR NAGAR</v>
      </c>
      <c r="C1360" s="137">
        <f t="shared" si="140"/>
        <v>0.75722816572515739</v>
      </c>
      <c r="D1360" s="138">
        <f t="shared" si="141"/>
        <v>0.60406747891283974</v>
      </c>
      <c r="E1360" s="139">
        <f t="shared" si="142"/>
        <v>15.316068681231766</v>
      </c>
    </row>
    <row r="1361" spans="1:5" ht="15.75" customHeight="1" x14ac:dyDescent="0.2">
      <c r="A1361" s="136">
        <f t="shared" si="139"/>
        <v>5</v>
      </c>
      <c r="B1361" s="76" t="str">
        <f t="shared" si="139"/>
        <v>05-AURAIYA</v>
      </c>
      <c r="C1361" s="137">
        <f t="shared" si="140"/>
        <v>0.56062490705751389</v>
      </c>
      <c r="D1361" s="138">
        <f t="shared" si="141"/>
        <v>0.61386976060694087</v>
      </c>
      <c r="E1361" s="139">
        <f t="shared" si="142"/>
        <v>-5.3244853549426985</v>
      </c>
    </row>
    <row r="1362" spans="1:5" ht="15.75" customHeight="1" x14ac:dyDescent="0.2">
      <c r="A1362" s="136">
        <f t="shared" si="139"/>
        <v>6</v>
      </c>
      <c r="B1362" s="76" t="str">
        <f t="shared" si="139"/>
        <v>06-AZAMGARH</v>
      </c>
      <c r="C1362" s="137">
        <f t="shared" si="140"/>
        <v>0.6514124683293403</v>
      </c>
      <c r="D1362" s="138">
        <f t="shared" si="141"/>
        <v>0.57922522539438148</v>
      </c>
      <c r="E1362" s="139">
        <f t="shared" si="142"/>
        <v>7.2187242934958817</v>
      </c>
    </row>
    <row r="1363" spans="1:5" ht="15.75" customHeight="1" x14ac:dyDescent="0.2">
      <c r="A1363" s="136">
        <f t="shared" si="139"/>
        <v>7</v>
      </c>
      <c r="B1363" s="76" t="str">
        <f t="shared" si="139"/>
        <v>07-BADAUN</v>
      </c>
      <c r="C1363" s="137">
        <f t="shared" si="140"/>
        <v>0.56241482158796507</v>
      </c>
      <c r="D1363" s="138">
        <f t="shared" si="141"/>
        <v>0.61642409861483505</v>
      </c>
      <c r="E1363" s="139">
        <f t="shared" si="142"/>
        <v>-5.4009277026869977</v>
      </c>
    </row>
    <row r="1364" spans="1:5" ht="15.75" customHeight="1" x14ac:dyDescent="0.2">
      <c r="A1364" s="136">
        <f t="shared" si="139"/>
        <v>8</v>
      </c>
      <c r="B1364" s="76" t="str">
        <f t="shared" si="139"/>
        <v>08-BAGHPAT</v>
      </c>
      <c r="C1364" s="137">
        <f t="shared" si="140"/>
        <v>0.64050719865385641</v>
      </c>
      <c r="D1364" s="138">
        <f t="shared" si="141"/>
        <v>0.58926083616525404</v>
      </c>
      <c r="E1364" s="139">
        <f t="shared" si="142"/>
        <v>5.1246362488602371</v>
      </c>
    </row>
    <row r="1365" spans="1:5" ht="15.75" customHeight="1" x14ac:dyDescent="0.2">
      <c r="A1365" s="136">
        <f t="shared" si="139"/>
        <v>9</v>
      </c>
      <c r="B1365" s="76" t="str">
        <f t="shared" si="139"/>
        <v>09-BAHRAICH</v>
      </c>
      <c r="C1365" s="137">
        <f t="shared" si="140"/>
        <v>0.53289472202718546</v>
      </c>
      <c r="D1365" s="138">
        <f t="shared" si="141"/>
        <v>0.59125431013924301</v>
      </c>
      <c r="E1365" s="139">
        <f t="shared" si="142"/>
        <v>-5.8359588112057548</v>
      </c>
    </row>
    <row r="1366" spans="1:5" ht="15.75" customHeight="1" x14ac:dyDescent="0.2">
      <c r="A1366" s="136">
        <f t="shared" si="139"/>
        <v>10</v>
      </c>
      <c r="B1366" s="76" t="str">
        <f t="shared" si="139"/>
        <v>10-BALLIA</v>
      </c>
      <c r="C1366" s="137">
        <f t="shared" si="140"/>
        <v>0.67521985881389535</v>
      </c>
      <c r="D1366" s="138">
        <f t="shared" si="141"/>
        <v>0.62536588681617933</v>
      </c>
      <c r="E1366" s="139">
        <f t="shared" si="142"/>
        <v>4.9853971997716018</v>
      </c>
    </row>
    <row r="1367" spans="1:5" ht="15.75" customHeight="1" x14ac:dyDescent="0.2">
      <c r="A1367" s="136">
        <f t="shared" si="139"/>
        <v>11</v>
      </c>
      <c r="B1367" s="76" t="str">
        <f t="shared" si="139"/>
        <v>11-BALRAMPUR</v>
      </c>
      <c r="C1367" s="137">
        <f t="shared" si="140"/>
        <v>0.69710763322292091</v>
      </c>
      <c r="D1367" s="138">
        <f t="shared" si="141"/>
        <v>0.62719899367290621</v>
      </c>
      <c r="E1367" s="139">
        <f t="shared" si="142"/>
        <v>6.9908639550014691</v>
      </c>
    </row>
    <row r="1368" spans="1:5" ht="15.75" customHeight="1" x14ac:dyDescent="0.2">
      <c r="A1368" s="136">
        <f t="shared" si="139"/>
        <v>12</v>
      </c>
      <c r="B1368" s="76" t="str">
        <f t="shared" si="139"/>
        <v>12-BANDA</v>
      </c>
      <c r="C1368" s="137">
        <f t="shared" si="140"/>
        <v>0.65578037641794673</v>
      </c>
      <c r="D1368" s="138">
        <f t="shared" si="141"/>
        <v>0.53320616332505366</v>
      </c>
      <c r="E1368" s="139">
        <f t="shared" si="142"/>
        <v>12.257421309289306</v>
      </c>
    </row>
    <row r="1369" spans="1:5" ht="15.75" customHeight="1" x14ac:dyDescent="0.2">
      <c r="A1369" s="136">
        <f t="shared" si="139"/>
        <v>13</v>
      </c>
      <c r="B1369" s="76" t="str">
        <f t="shared" si="139"/>
        <v>13-BARABANKI</v>
      </c>
      <c r="C1369" s="137">
        <f t="shared" si="140"/>
        <v>0.72254378045332357</v>
      </c>
      <c r="D1369" s="138">
        <f t="shared" si="141"/>
        <v>0.83828681206916045</v>
      </c>
      <c r="E1369" s="139">
        <f t="shared" si="142"/>
        <v>-11.574303161583687</v>
      </c>
    </row>
    <row r="1370" spans="1:5" ht="15.75" customHeight="1" x14ac:dyDescent="0.2">
      <c r="A1370" s="136">
        <f t="shared" si="139"/>
        <v>14</v>
      </c>
      <c r="B1370" s="76" t="str">
        <f t="shared" si="139"/>
        <v>14-BAREILY</v>
      </c>
      <c r="C1370" s="137">
        <f t="shared" si="140"/>
        <v>0.80239970755355872</v>
      </c>
      <c r="D1370" s="138">
        <f t="shared" si="141"/>
        <v>0.63359046953146192</v>
      </c>
      <c r="E1370" s="139">
        <f t="shared" si="142"/>
        <v>16.880923802209679</v>
      </c>
    </row>
    <row r="1371" spans="1:5" ht="15.75" customHeight="1" x14ac:dyDescent="0.2">
      <c r="A1371" s="136">
        <f t="shared" si="139"/>
        <v>15</v>
      </c>
      <c r="B1371" s="76" t="str">
        <f t="shared" si="139"/>
        <v>15-BASTI</v>
      </c>
      <c r="C1371" s="137">
        <f t="shared" si="140"/>
        <v>0.62173907880549661</v>
      </c>
      <c r="D1371" s="138">
        <f t="shared" si="141"/>
        <v>0.5908067542213884</v>
      </c>
      <c r="E1371" s="139">
        <f t="shared" si="142"/>
        <v>3.0932324584108217</v>
      </c>
    </row>
    <row r="1372" spans="1:5" ht="15.75" customHeight="1" x14ac:dyDescent="0.2">
      <c r="A1372" s="136">
        <f t="shared" si="139"/>
        <v>16</v>
      </c>
      <c r="B1372" s="76" t="str">
        <f t="shared" si="139"/>
        <v>16-BHADOHI</v>
      </c>
      <c r="C1372" s="137">
        <f t="shared" si="140"/>
        <v>0.65786837516694041</v>
      </c>
      <c r="D1372" s="138">
        <f t="shared" si="141"/>
        <v>0.61816291397501233</v>
      </c>
      <c r="E1372" s="139">
        <f t="shared" si="142"/>
        <v>3.9705461191928082</v>
      </c>
    </row>
    <row r="1373" spans="1:5" ht="15.75" customHeight="1" x14ac:dyDescent="0.2">
      <c r="A1373" s="136">
        <f t="shared" ref="A1373:B1388" si="143">A55</f>
        <v>17</v>
      </c>
      <c r="B1373" s="76" t="str">
        <f t="shared" si="143"/>
        <v>17-BIJNOUR</v>
      </c>
      <c r="C1373" s="137">
        <f t="shared" si="140"/>
        <v>0.75661993133501981</v>
      </c>
      <c r="D1373" s="138">
        <f t="shared" si="141"/>
        <v>0.5733366638545756</v>
      </c>
      <c r="E1373" s="139">
        <f t="shared" si="142"/>
        <v>18.328326748044422</v>
      </c>
    </row>
    <row r="1374" spans="1:5" ht="15.75" customHeight="1" x14ac:dyDescent="0.2">
      <c r="A1374" s="136">
        <f t="shared" si="143"/>
        <v>18</v>
      </c>
      <c r="B1374" s="76" t="str">
        <f t="shared" si="143"/>
        <v>18-BULANDSHAHAR</v>
      </c>
      <c r="C1374" s="137">
        <f t="shared" si="140"/>
        <v>0.52147102692629432</v>
      </c>
      <c r="D1374" s="138">
        <f t="shared" si="141"/>
        <v>0.5394862159168774</v>
      </c>
      <c r="E1374" s="139">
        <f t="shared" si="142"/>
        <v>-1.8015188990583075</v>
      </c>
    </row>
    <row r="1375" spans="1:5" ht="15.75" customHeight="1" x14ac:dyDescent="0.2">
      <c r="A1375" s="136">
        <f t="shared" si="143"/>
        <v>19</v>
      </c>
      <c r="B1375" s="76" t="str">
        <f t="shared" si="143"/>
        <v>19-CHANDAULI</v>
      </c>
      <c r="C1375" s="137">
        <f t="shared" si="140"/>
        <v>0.67134401019429846</v>
      </c>
      <c r="D1375" s="138">
        <f t="shared" si="141"/>
        <v>0.64045848120000226</v>
      </c>
      <c r="E1375" s="139">
        <f t="shared" si="142"/>
        <v>3.0885528994296196</v>
      </c>
    </row>
    <row r="1376" spans="1:5" ht="15.75" customHeight="1" x14ac:dyDescent="0.2">
      <c r="A1376" s="136">
        <f t="shared" si="143"/>
        <v>20</v>
      </c>
      <c r="B1376" s="76" t="str">
        <f t="shared" si="143"/>
        <v>20-CHITRAKOOT</v>
      </c>
      <c r="C1376" s="137">
        <f t="shared" si="140"/>
        <v>0.61591167995711316</v>
      </c>
      <c r="D1376" s="138">
        <f t="shared" si="141"/>
        <v>0.55106843992827248</v>
      </c>
      <c r="E1376" s="139">
        <f t="shared" si="142"/>
        <v>6.4843240028840672</v>
      </c>
    </row>
    <row r="1377" spans="1:5" ht="15.75" customHeight="1" x14ac:dyDescent="0.2">
      <c r="A1377" s="136">
        <f t="shared" si="143"/>
        <v>21</v>
      </c>
      <c r="B1377" s="76" t="str">
        <f t="shared" si="143"/>
        <v>21-AMETHI</v>
      </c>
      <c r="C1377" s="137">
        <f t="shared" si="140"/>
        <v>0.67931727823455779</v>
      </c>
      <c r="D1377" s="138">
        <f t="shared" si="141"/>
        <v>0.57378527872616403</v>
      </c>
      <c r="E1377" s="139">
        <f t="shared" si="142"/>
        <v>10.553199950839376</v>
      </c>
    </row>
    <row r="1378" spans="1:5" ht="15.75" customHeight="1" x14ac:dyDescent="0.2">
      <c r="A1378" s="136">
        <f t="shared" si="143"/>
        <v>22</v>
      </c>
      <c r="B1378" s="76" t="str">
        <f t="shared" si="143"/>
        <v>22-DEORIA</v>
      </c>
      <c r="C1378" s="137">
        <f t="shared" si="140"/>
        <v>0.71690336687015654</v>
      </c>
      <c r="D1378" s="138">
        <f t="shared" si="141"/>
        <v>0.58594259012570082</v>
      </c>
      <c r="E1378" s="139">
        <f t="shared" si="142"/>
        <v>13.096077674445572</v>
      </c>
    </row>
    <row r="1379" spans="1:5" ht="15.75" customHeight="1" x14ac:dyDescent="0.2">
      <c r="A1379" s="136">
        <f t="shared" si="143"/>
        <v>23</v>
      </c>
      <c r="B1379" s="76" t="str">
        <f t="shared" si="143"/>
        <v>23-ETAH</v>
      </c>
      <c r="C1379" s="137">
        <f t="shared" si="140"/>
        <v>0.68772248291315841</v>
      </c>
      <c r="D1379" s="138">
        <f t="shared" si="141"/>
        <v>0.57628063570213217</v>
      </c>
      <c r="E1379" s="139">
        <f t="shared" si="142"/>
        <v>11.144184721102624</v>
      </c>
    </row>
    <row r="1380" spans="1:5" ht="15.75" customHeight="1" x14ac:dyDescent="0.2">
      <c r="A1380" s="136">
        <f t="shared" si="143"/>
        <v>24</v>
      </c>
      <c r="B1380" s="76" t="str">
        <f t="shared" si="143"/>
        <v>24-FAIZABAD</v>
      </c>
      <c r="C1380" s="137">
        <f t="shared" si="140"/>
        <v>0.57773665668094254</v>
      </c>
      <c r="D1380" s="138">
        <f t="shared" si="141"/>
        <v>0.58132376677766884</v>
      </c>
      <c r="E1380" s="139">
        <f t="shared" si="142"/>
        <v>-0.35871100967262981</v>
      </c>
    </row>
    <row r="1381" spans="1:5" ht="15.75" customHeight="1" x14ac:dyDescent="0.2">
      <c r="A1381" s="136">
        <f t="shared" si="143"/>
        <v>25</v>
      </c>
      <c r="B1381" s="76" t="str">
        <f t="shared" si="143"/>
        <v>25-FARRUKHABAD</v>
      </c>
      <c r="C1381" s="137">
        <f t="shared" si="140"/>
        <v>0.55849549899765982</v>
      </c>
      <c r="D1381" s="138">
        <f t="shared" si="141"/>
        <v>0.60990849005475645</v>
      </c>
      <c r="E1381" s="139">
        <f t="shared" si="142"/>
        <v>-5.1412991057096624</v>
      </c>
    </row>
    <row r="1382" spans="1:5" ht="15.75" customHeight="1" x14ac:dyDescent="0.2">
      <c r="A1382" s="136">
        <f t="shared" si="143"/>
        <v>26</v>
      </c>
      <c r="B1382" s="76" t="str">
        <f t="shared" si="143"/>
        <v>26-FATEHPUR</v>
      </c>
      <c r="C1382" s="137">
        <f t="shared" si="140"/>
        <v>0.6581867548826883</v>
      </c>
      <c r="D1382" s="138">
        <f t="shared" si="141"/>
        <v>0.62536943671766332</v>
      </c>
      <c r="E1382" s="139">
        <f t="shared" si="142"/>
        <v>3.2817318165024978</v>
      </c>
    </row>
    <row r="1383" spans="1:5" ht="15.75" customHeight="1" x14ac:dyDescent="0.2">
      <c r="A1383" s="136">
        <f t="shared" si="143"/>
        <v>27</v>
      </c>
      <c r="B1383" s="76" t="str">
        <f t="shared" si="143"/>
        <v>27-FIROZABAD</v>
      </c>
      <c r="C1383" s="137">
        <f t="shared" si="140"/>
        <v>0.62638559883804135</v>
      </c>
      <c r="D1383" s="138">
        <f t="shared" si="141"/>
        <v>0.62094636869151976</v>
      </c>
      <c r="E1383" s="139">
        <f t="shared" si="142"/>
        <v>0.54392301465215898</v>
      </c>
    </row>
    <row r="1384" spans="1:5" ht="15.75" customHeight="1" x14ac:dyDescent="0.2">
      <c r="A1384" s="136">
        <f t="shared" si="143"/>
        <v>28</v>
      </c>
      <c r="B1384" s="76" t="str">
        <f t="shared" si="143"/>
        <v>28-G.B. NAGAR</v>
      </c>
      <c r="C1384" s="137">
        <f t="shared" si="140"/>
        <v>0.69621332965160865</v>
      </c>
      <c r="D1384" s="138">
        <f t="shared" si="141"/>
        <v>0.27250841960833233</v>
      </c>
      <c r="E1384" s="139">
        <f t="shared" si="142"/>
        <v>42.370491004327633</v>
      </c>
    </row>
    <row r="1385" spans="1:5" ht="15.75" customHeight="1" x14ac:dyDescent="0.2">
      <c r="A1385" s="136">
        <f t="shared" si="143"/>
        <v>29</v>
      </c>
      <c r="B1385" s="76" t="str">
        <f t="shared" si="143"/>
        <v>29-GHAZIPUR</v>
      </c>
      <c r="C1385" s="137">
        <f t="shared" si="140"/>
        <v>0.62396627105842639</v>
      </c>
      <c r="D1385" s="138">
        <f t="shared" si="141"/>
        <v>0.59669411410564654</v>
      </c>
      <c r="E1385" s="139">
        <f t="shared" si="142"/>
        <v>2.7272156952779847</v>
      </c>
    </row>
    <row r="1386" spans="1:5" ht="15.75" customHeight="1" x14ac:dyDescent="0.2">
      <c r="A1386" s="136">
        <f t="shared" si="143"/>
        <v>30</v>
      </c>
      <c r="B1386" s="76" t="str">
        <f t="shared" si="143"/>
        <v>30-GHAZIYABAD</v>
      </c>
      <c r="C1386" s="137">
        <f t="shared" si="140"/>
        <v>0.61220646013590774</v>
      </c>
      <c r="D1386" s="138">
        <f t="shared" si="141"/>
        <v>0.64340420317382507</v>
      </c>
      <c r="E1386" s="139">
        <f t="shared" si="142"/>
        <v>-3.1197743037917336</v>
      </c>
    </row>
    <row r="1387" spans="1:5" ht="15.75" customHeight="1" x14ac:dyDescent="0.2">
      <c r="A1387" s="136">
        <f t="shared" si="143"/>
        <v>31</v>
      </c>
      <c r="B1387" s="76" t="str">
        <f t="shared" si="143"/>
        <v>31-GONDA</v>
      </c>
      <c r="C1387" s="137">
        <f t="shared" si="140"/>
        <v>0.60027456014266056</v>
      </c>
      <c r="D1387" s="138">
        <f t="shared" si="141"/>
        <v>0.60350725039894537</v>
      </c>
      <c r="E1387" s="139">
        <f t="shared" si="142"/>
        <v>-0.32326902562848092</v>
      </c>
    </row>
    <row r="1388" spans="1:5" ht="15.75" customHeight="1" x14ac:dyDescent="0.2">
      <c r="A1388" s="136">
        <f t="shared" si="143"/>
        <v>32</v>
      </c>
      <c r="B1388" s="76" t="str">
        <f t="shared" si="143"/>
        <v>32-GORAKHPUR</v>
      </c>
      <c r="C1388" s="137">
        <f t="shared" si="140"/>
        <v>0.71094320998381033</v>
      </c>
      <c r="D1388" s="138">
        <f t="shared" si="141"/>
        <v>0.64529127289507049</v>
      </c>
      <c r="E1388" s="139">
        <f t="shared" si="142"/>
        <v>6.5651937088739842</v>
      </c>
    </row>
    <row r="1389" spans="1:5" ht="15.75" customHeight="1" x14ac:dyDescent="0.2">
      <c r="A1389" s="136">
        <f t="shared" ref="A1389:B1404" si="144">A71</f>
        <v>33</v>
      </c>
      <c r="B1389" s="76" t="str">
        <f t="shared" si="144"/>
        <v>33-HAMEERPUR</v>
      </c>
      <c r="C1389" s="137">
        <f t="shared" si="140"/>
        <v>0.6126622112594553</v>
      </c>
      <c r="D1389" s="138">
        <f t="shared" si="141"/>
        <v>0.58300381615406616</v>
      </c>
      <c r="E1389" s="139">
        <f t="shared" si="142"/>
        <v>2.9658395105389146</v>
      </c>
    </row>
    <row r="1390" spans="1:5" ht="15.75" customHeight="1" x14ac:dyDescent="0.2">
      <c r="A1390" s="136">
        <f t="shared" si="144"/>
        <v>34</v>
      </c>
      <c r="B1390" s="76" t="str">
        <f t="shared" si="144"/>
        <v>34-HARDOI</v>
      </c>
      <c r="C1390" s="137">
        <f t="shared" si="140"/>
        <v>0.76629567004310861</v>
      </c>
      <c r="D1390" s="138">
        <f t="shared" si="141"/>
        <v>0.61719106247150024</v>
      </c>
      <c r="E1390" s="139">
        <f t="shared" si="142"/>
        <v>14.910460757160838</v>
      </c>
    </row>
    <row r="1391" spans="1:5" ht="15.75" customHeight="1" x14ac:dyDescent="0.2">
      <c r="A1391" s="136">
        <f t="shared" si="144"/>
        <v>35</v>
      </c>
      <c r="B1391" s="76" t="str">
        <f t="shared" si="144"/>
        <v>35-HATHRAS</v>
      </c>
      <c r="C1391" s="137">
        <f t="shared" si="140"/>
        <v>0.66189677982037942</v>
      </c>
      <c r="D1391" s="138">
        <f t="shared" si="141"/>
        <v>0.60048158454432177</v>
      </c>
      <c r="E1391" s="139">
        <f t="shared" si="142"/>
        <v>6.1415195276057659</v>
      </c>
    </row>
    <row r="1392" spans="1:5" ht="15.75" customHeight="1" x14ac:dyDescent="0.2">
      <c r="A1392" s="136">
        <f t="shared" si="144"/>
        <v>36</v>
      </c>
      <c r="B1392" s="76" t="str">
        <f t="shared" si="144"/>
        <v>36-ITAWAH</v>
      </c>
      <c r="C1392" s="137">
        <f t="shared" si="140"/>
        <v>0.78854092298235001</v>
      </c>
      <c r="D1392" s="138">
        <f t="shared" si="141"/>
        <v>0.60681413551009422</v>
      </c>
      <c r="E1392" s="139">
        <f t="shared" si="142"/>
        <v>18.172678747225579</v>
      </c>
    </row>
    <row r="1393" spans="1:5" ht="15.75" customHeight="1" x14ac:dyDescent="0.2">
      <c r="A1393" s="136">
        <f t="shared" si="144"/>
        <v>37</v>
      </c>
      <c r="B1393" s="76" t="str">
        <f t="shared" si="144"/>
        <v>37-J.P. NAGAR</v>
      </c>
      <c r="C1393" s="137">
        <f t="shared" si="140"/>
        <v>0.71277858431645924</v>
      </c>
      <c r="D1393" s="138">
        <f t="shared" si="141"/>
        <v>0.6517847396572426</v>
      </c>
      <c r="E1393" s="139">
        <f t="shared" si="142"/>
        <v>6.0993844659216645</v>
      </c>
    </row>
    <row r="1394" spans="1:5" ht="15.75" customHeight="1" x14ac:dyDescent="0.2">
      <c r="A1394" s="136">
        <f t="shared" si="144"/>
        <v>38</v>
      </c>
      <c r="B1394" s="76" t="str">
        <f t="shared" si="144"/>
        <v>38-JALAUN</v>
      </c>
      <c r="C1394" s="137">
        <f t="shared" si="140"/>
        <v>0.6269565122374211</v>
      </c>
      <c r="D1394" s="138">
        <f t="shared" si="141"/>
        <v>0.60053529327862942</v>
      </c>
      <c r="E1394" s="139">
        <f t="shared" si="142"/>
        <v>2.6421218958791681</v>
      </c>
    </row>
    <row r="1395" spans="1:5" ht="15.75" customHeight="1" x14ac:dyDescent="0.2">
      <c r="A1395" s="136">
        <f t="shared" si="144"/>
        <v>39</v>
      </c>
      <c r="B1395" s="76" t="str">
        <f t="shared" si="144"/>
        <v>39-JAUNPUR</v>
      </c>
      <c r="C1395" s="137">
        <f t="shared" si="140"/>
        <v>0.66791279084622512</v>
      </c>
      <c r="D1395" s="138">
        <f t="shared" si="141"/>
        <v>0.55288250782508663</v>
      </c>
      <c r="E1395" s="139">
        <f t="shared" si="142"/>
        <v>11.503028302113849</v>
      </c>
    </row>
    <row r="1396" spans="1:5" ht="15.75" customHeight="1" x14ac:dyDescent="0.2">
      <c r="A1396" s="136">
        <f t="shared" si="144"/>
        <v>40</v>
      </c>
      <c r="B1396" s="76" t="str">
        <f t="shared" si="144"/>
        <v>40-JHANSI</v>
      </c>
      <c r="C1396" s="137">
        <f t="shared" si="140"/>
        <v>0.66337121367725649</v>
      </c>
      <c r="D1396" s="138">
        <f t="shared" si="141"/>
        <v>0.664585731450129</v>
      </c>
      <c r="E1396" s="139">
        <f t="shared" si="142"/>
        <v>-0.12145177728725143</v>
      </c>
    </row>
    <row r="1397" spans="1:5" ht="15.75" customHeight="1" x14ac:dyDescent="0.2">
      <c r="A1397" s="136">
        <f t="shared" si="144"/>
        <v>41</v>
      </c>
      <c r="B1397" s="76" t="str">
        <f t="shared" si="144"/>
        <v>41-KANNAUJ</v>
      </c>
      <c r="C1397" s="137">
        <f t="shared" si="140"/>
        <v>0.68752826795641364</v>
      </c>
      <c r="D1397" s="138">
        <f t="shared" si="141"/>
        <v>0.66520326944355224</v>
      </c>
      <c r="E1397" s="139">
        <f t="shared" si="142"/>
        <v>2.2324998512861405</v>
      </c>
    </row>
    <row r="1398" spans="1:5" ht="15.75" customHeight="1" x14ac:dyDescent="0.2">
      <c r="A1398" s="136">
        <f t="shared" si="144"/>
        <v>42</v>
      </c>
      <c r="B1398" s="76" t="str">
        <f t="shared" si="144"/>
        <v>42-KANPUR DEHAT</v>
      </c>
      <c r="C1398" s="137">
        <f t="shared" si="140"/>
        <v>0.72697612896719188</v>
      </c>
      <c r="D1398" s="138">
        <f t="shared" si="141"/>
        <v>0.68812554059063391</v>
      </c>
      <c r="E1398" s="139">
        <f t="shared" si="142"/>
        <v>3.8850588376557971</v>
      </c>
    </row>
    <row r="1399" spans="1:5" ht="15.75" customHeight="1" x14ac:dyDescent="0.2">
      <c r="A1399" s="136">
        <f t="shared" si="144"/>
        <v>43</v>
      </c>
      <c r="B1399" s="76" t="str">
        <f t="shared" si="144"/>
        <v>43-KANPUR NAGAR</v>
      </c>
      <c r="C1399" s="137">
        <f t="shared" si="140"/>
        <v>0.58822171451783589</v>
      </c>
      <c r="D1399" s="138">
        <f t="shared" si="141"/>
        <v>0.60296484594553168</v>
      </c>
      <c r="E1399" s="139">
        <f t="shared" si="142"/>
        <v>-1.4743131427695788</v>
      </c>
    </row>
    <row r="1400" spans="1:5" ht="15.75" customHeight="1" x14ac:dyDescent="0.2">
      <c r="A1400" s="136">
        <f t="shared" si="144"/>
        <v>44</v>
      </c>
      <c r="B1400" s="76" t="str">
        <f t="shared" si="144"/>
        <v>44-KAAS GANJ</v>
      </c>
      <c r="C1400" s="137">
        <f t="shared" si="140"/>
        <v>0.60893318524919604</v>
      </c>
      <c r="D1400" s="138">
        <f t="shared" si="141"/>
        <v>0.63953239778684257</v>
      </c>
      <c r="E1400" s="139">
        <f t="shared" si="142"/>
        <v>-3.0599212537646525</v>
      </c>
    </row>
    <row r="1401" spans="1:5" ht="15.75" customHeight="1" x14ac:dyDescent="0.2">
      <c r="A1401" s="136">
        <f t="shared" si="144"/>
        <v>45</v>
      </c>
      <c r="B1401" s="76" t="str">
        <f t="shared" si="144"/>
        <v>45-KAUSHAMBI</v>
      </c>
      <c r="C1401" s="137">
        <f t="shared" si="140"/>
        <v>0.58745488178959593</v>
      </c>
      <c r="D1401" s="138">
        <f t="shared" si="141"/>
        <v>0.64931550826664219</v>
      </c>
      <c r="E1401" s="139">
        <f t="shared" si="142"/>
        <v>-6.1860626477046265</v>
      </c>
    </row>
    <row r="1402" spans="1:5" ht="15.75" customHeight="1" x14ac:dyDescent="0.2">
      <c r="A1402" s="136">
        <f t="shared" si="144"/>
        <v>46</v>
      </c>
      <c r="B1402" s="76" t="str">
        <f t="shared" si="144"/>
        <v>46-KUSHINAGAR</v>
      </c>
      <c r="C1402" s="137">
        <f t="shared" si="140"/>
        <v>0.54777794410058722</v>
      </c>
      <c r="D1402" s="138">
        <f t="shared" si="141"/>
        <v>0.5727660089491351</v>
      </c>
      <c r="E1402" s="139">
        <f t="shared" si="142"/>
        <v>-2.4988064848547875</v>
      </c>
    </row>
    <row r="1403" spans="1:5" ht="15.75" customHeight="1" x14ac:dyDescent="0.2">
      <c r="A1403" s="136">
        <f t="shared" si="144"/>
        <v>47</v>
      </c>
      <c r="B1403" s="76" t="str">
        <f t="shared" si="144"/>
        <v>47-LAKHIMPUR KHERI</v>
      </c>
      <c r="C1403" s="137">
        <f t="shared" si="140"/>
        <v>0.69408175112755832</v>
      </c>
      <c r="D1403" s="138">
        <f t="shared" si="141"/>
        <v>0.71435946548550733</v>
      </c>
      <c r="E1403" s="139">
        <f t="shared" si="142"/>
        <v>-2.0277714357949006</v>
      </c>
    </row>
    <row r="1404" spans="1:5" ht="15.75" customHeight="1" x14ac:dyDescent="0.2">
      <c r="A1404" s="136">
        <f t="shared" si="144"/>
        <v>48</v>
      </c>
      <c r="B1404" s="76" t="str">
        <f t="shared" si="144"/>
        <v>48-LALITPUR</v>
      </c>
      <c r="C1404" s="137">
        <f t="shared" si="140"/>
        <v>0.85546811394919631</v>
      </c>
      <c r="D1404" s="138">
        <f t="shared" si="141"/>
        <v>0.61948921124492917</v>
      </c>
      <c r="E1404" s="139">
        <f t="shared" si="142"/>
        <v>23.597890270426713</v>
      </c>
    </row>
    <row r="1405" spans="1:5" ht="15.75" customHeight="1" x14ac:dyDescent="0.2">
      <c r="A1405" s="136">
        <f t="shared" ref="A1405:B1420" si="145">A87</f>
        <v>49</v>
      </c>
      <c r="B1405" s="76" t="str">
        <f t="shared" si="145"/>
        <v>49-LUCKNOW</v>
      </c>
      <c r="C1405" s="137">
        <f t="shared" si="140"/>
        <v>0.87149468035802036</v>
      </c>
      <c r="D1405" s="138">
        <f t="shared" si="141"/>
        <v>0.66463656897161683</v>
      </c>
      <c r="E1405" s="139">
        <f t="shared" si="142"/>
        <v>20.685811138640354</v>
      </c>
    </row>
    <row r="1406" spans="1:5" ht="15.75" customHeight="1" x14ac:dyDescent="0.2">
      <c r="A1406" s="136">
        <f t="shared" si="145"/>
        <v>50</v>
      </c>
      <c r="B1406" s="76" t="str">
        <f t="shared" si="145"/>
        <v>50-MAHOBA</v>
      </c>
      <c r="C1406" s="137">
        <f t="shared" si="140"/>
        <v>0.6037510668371272</v>
      </c>
      <c r="D1406" s="138">
        <f t="shared" si="141"/>
        <v>0.53842997948666627</v>
      </c>
      <c r="E1406" s="139">
        <f t="shared" si="142"/>
        <v>6.5321087350460942</v>
      </c>
    </row>
    <row r="1407" spans="1:5" ht="15.75" customHeight="1" x14ac:dyDescent="0.2">
      <c r="A1407" s="136">
        <f t="shared" si="145"/>
        <v>51</v>
      </c>
      <c r="B1407" s="76" t="str">
        <f t="shared" si="145"/>
        <v>51-MAHRAJGANJ</v>
      </c>
      <c r="C1407" s="137">
        <f t="shared" si="140"/>
        <v>0.62025419219044609</v>
      </c>
      <c r="D1407" s="138">
        <f t="shared" si="141"/>
        <v>0.59724892155149423</v>
      </c>
      <c r="E1407" s="139">
        <f t="shared" si="142"/>
        <v>2.3005270638951858</v>
      </c>
    </row>
    <row r="1408" spans="1:5" ht="15.75" customHeight="1" x14ac:dyDescent="0.2">
      <c r="A1408" s="136">
        <f t="shared" si="145"/>
        <v>52</v>
      </c>
      <c r="B1408" s="76" t="str">
        <f t="shared" si="145"/>
        <v>52-MAINPURI</v>
      </c>
      <c r="C1408" s="137">
        <f t="shared" si="140"/>
        <v>0.74288193005380387</v>
      </c>
      <c r="D1408" s="138">
        <f t="shared" si="141"/>
        <v>0.53797281435765409</v>
      </c>
      <c r="E1408" s="139">
        <f t="shared" si="142"/>
        <v>20.49091156961498</v>
      </c>
    </row>
    <row r="1409" spans="1:5" ht="15.75" customHeight="1" x14ac:dyDescent="0.2">
      <c r="A1409" s="136">
        <f t="shared" si="145"/>
        <v>53</v>
      </c>
      <c r="B1409" s="76" t="str">
        <f t="shared" si="145"/>
        <v>53-MATHURA</v>
      </c>
      <c r="C1409" s="137">
        <f t="shared" si="140"/>
        <v>0.59462122868906242</v>
      </c>
      <c r="D1409" s="138">
        <f t="shared" si="141"/>
        <v>0.48932526782544533</v>
      </c>
      <c r="E1409" s="139">
        <f t="shared" si="142"/>
        <v>10.529596086361709</v>
      </c>
    </row>
    <row r="1410" spans="1:5" ht="15.75" customHeight="1" x14ac:dyDescent="0.2">
      <c r="A1410" s="136">
        <f t="shared" si="145"/>
        <v>54</v>
      </c>
      <c r="B1410" s="76" t="str">
        <f t="shared" si="145"/>
        <v>54-MAU</v>
      </c>
      <c r="C1410" s="137">
        <f t="shared" si="140"/>
        <v>0.47544553092817021</v>
      </c>
      <c r="D1410" s="138">
        <f t="shared" si="141"/>
        <v>0.59678051212650018</v>
      </c>
      <c r="E1410" s="139">
        <f t="shared" si="142"/>
        <v>-12.133498119832996</v>
      </c>
    </row>
    <row r="1411" spans="1:5" ht="15.75" customHeight="1" x14ac:dyDescent="0.2">
      <c r="A1411" s="136">
        <f t="shared" si="145"/>
        <v>55</v>
      </c>
      <c r="B1411" s="76" t="str">
        <f t="shared" si="145"/>
        <v>55-MEERUT</v>
      </c>
      <c r="C1411" s="137">
        <f t="shared" si="140"/>
        <v>0.65947352950575744</v>
      </c>
      <c r="D1411" s="138">
        <f t="shared" si="141"/>
        <v>0.2106490707526977</v>
      </c>
      <c r="E1411" s="139">
        <f t="shared" si="142"/>
        <v>44.882445875305976</v>
      </c>
    </row>
    <row r="1412" spans="1:5" ht="15.75" customHeight="1" x14ac:dyDescent="0.2">
      <c r="A1412" s="136">
        <f t="shared" si="145"/>
        <v>56</v>
      </c>
      <c r="B1412" s="76" t="str">
        <f t="shared" si="145"/>
        <v>56-MIRZAPUR</v>
      </c>
      <c r="C1412" s="137">
        <f t="shared" si="140"/>
        <v>0.68301807489937372</v>
      </c>
      <c r="D1412" s="138">
        <f t="shared" si="141"/>
        <v>0.58454703618716986</v>
      </c>
      <c r="E1412" s="139">
        <f t="shared" si="142"/>
        <v>9.8471038712203871</v>
      </c>
    </row>
    <row r="1413" spans="1:5" ht="15.75" customHeight="1" x14ac:dyDescent="0.2">
      <c r="A1413" s="136">
        <f t="shared" si="145"/>
        <v>57</v>
      </c>
      <c r="B1413" s="76" t="str">
        <f t="shared" si="145"/>
        <v>57-MORADABAD</v>
      </c>
      <c r="C1413" s="137">
        <f t="shared" si="140"/>
        <v>0.91739500422848974</v>
      </c>
      <c r="D1413" s="138">
        <f t="shared" si="141"/>
        <v>0.60924281573390338</v>
      </c>
      <c r="E1413" s="139">
        <f t="shared" si="142"/>
        <v>30.815218849458638</v>
      </c>
    </row>
    <row r="1414" spans="1:5" ht="15.75" customHeight="1" x14ac:dyDescent="0.2">
      <c r="A1414" s="136">
        <f t="shared" si="145"/>
        <v>58</v>
      </c>
      <c r="B1414" s="76" t="str">
        <f t="shared" si="145"/>
        <v>58-MUZAFFARNAGAR</v>
      </c>
      <c r="C1414" s="137">
        <f t="shared" si="140"/>
        <v>0.7332895197637016</v>
      </c>
      <c r="D1414" s="138">
        <f t="shared" si="141"/>
        <v>0.79680631868131846</v>
      </c>
      <c r="E1414" s="139">
        <f t="shared" si="142"/>
        <v>-6.3516798917616857</v>
      </c>
    </row>
    <row r="1415" spans="1:5" ht="15.75" customHeight="1" x14ac:dyDescent="0.2">
      <c r="A1415" s="136">
        <f t="shared" si="145"/>
        <v>59</v>
      </c>
      <c r="B1415" s="76" t="str">
        <f t="shared" si="145"/>
        <v>59-PILIBHIT</v>
      </c>
      <c r="C1415" s="137">
        <f t="shared" si="140"/>
        <v>0.71942804551812711</v>
      </c>
      <c r="D1415" s="138">
        <f t="shared" si="141"/>
        <v>0.61068583562125545</v>
      </c>
      <c r="E1415" s="139">
        <f t="shared" si="142"/>
        <v>10.874220989687167</v>
      </c>
    </row>
    <row r="1416" spans="1:5" ht="15.75" customHeight="1" x14ac:dyDescent="0.2">
      <c r="A1416" s="136">
        <f t="shared" si="145"/>
        <v>60</v>
      </c>
      <c r="B1416" s="76" t="str">
        <f t="shared" si="145"/>
        <v>60-PRATAPGARH</v>
      </c>
      <c r="C1416" s="137">
        <f t="shared" si="140"/>
        <v>0.57670418345165353</v>
      </c>
      <c r="D1416" s="138">
        <f t="shared" si="141"/>
        <v>0.57479634408862712</v>
      </c>
      <c r="E1416" s="139">
        <f t="shared" si="142"/>
        <v>0.1907839363026409</v>
      </c>
    </row>
    <row r="1417" spans="1:5" ht="15.75" customHeight="1" x14ac:dyDescent="0.2">
      <c r="A1417" s="136">
        <f t="shared" si="145"/>
        <v>61</v>
      </c>
      <c r="B1417" s="76" t="str">
        <f t="shared" si="145"/>
        <v>61-RAI BAREILY</v>
      </c>
      <c r="C1417" s="137">
        <f t="shared" si="140"/>
        <v>0.66341641397681861</v>
      </c>
      <c r="D1417" s="138">
        <f t="shared" si="141"/>
        <v>0.60117708153020588</v>
      </c>
      <c r="E1417" s="139">
        <f t="shared" si="142"/>
        <v>6.2239332446612732</v>
      </c>
    </row>
    <row r="1418" spans="1:5" ht="15.75" customHeight="1" x14ac:dyDescent="0.2">
      <c r="A1418" s="136">
        <f t="shared" si="145"/>
        <v>62</v>
      </c>
      <c r="B1418" s="76" t="str">
        <f t="shared" si="145"/>
        <v>62-RAMPUR</v>
      </c>
      <c r="C1418" s="137">
        <f t="shared" si="140"/>
        <v>0.63280427665104377</v>
      </c>
      <c r="D1418" s="138">
        <f t="shared" si="141"/>
        <v>0.61552909878898177</v>
      </c>
      <c r="E1418" s="139">
        <f t="shared" si="142"/>
        <v>1.7275177862062008</v>
      </c>
    </row>
    <row r="1419" spans="1:5" ht="15.75" customHeight="1" x14ac:dyDescent="0.2">
      <c r="A1419" s="136">
        <f t="shared" si="145"/>
        <v>63</v>
      </c>
      <c r="B1419" s="76" t="str">
        <f t="shared" si="145"/>
        <v>63-SAHARANPUR</v>
      </c>
      <c r="C1419" s="137">
        <f t="shared" si="140"/>
        <v>0.71067756397915227</v>
      </c>
      <c r="D1419" s="138">
        <f t="shared" si="141"/>
        <v>0.58537975863814373</v>
      </c>
      <c r="E1419" s="139">
        <f t="shared" si="142"/>
        <v>12.529780534100855</v>
      </c>
    </row>
    <row r="1420" spans="1:5" ht="15.75" customHeight="1" x14ac:dyDescent="0.2">
      <c r="A1420" s="136">
        <f t="shared" si="145"/>
        <v>64</v>
      </c>
      <c r="B1420" s="76" t="str">
        <f t="shared" si="145"/>
        <v>64-SANTKABIR NAGAR</v>
      </c>
      <c r="C1420" s="137">
        <f t="shared" si="140"/>
        <v>0.57787413714268221</v>
      </c>
      <c r="D1420" s="138">
        <f t="shared" si="141"/>
        <v>0.5813737314762889</v>
      </c>
      <c r="E1420" s="139">
        <f t="shared" si="142"/>
        <v>-0.34995943336066926</v>
      </c>
    </row>
    <row r="1421" spans="1:5" ht="15.75" customHeight="1" x14ac:dyDescent="0.2">
      <c r="A1421" s="136">
        <f t="shared" ref="A1421:B1431" si="146">A103</f>
        <v>65</v>
      </c>
      <c r="B1421" s="76" t="str">
        <f t="shared" si="146"/>
        <v>65-SHAHJAHANPUR</v>
      </c>
      <c r="C1421" s="137">
        <f t="shared" si="140"/>
        <v>0.74484571923408371</v>
      </c>
      <c r="D1421" s="138">
        <f t="shared" si="141"/>
        <v>0.6082273319423408</v>
      </c>
      <c r="E1421" s="139">
        <f t="shared" si="142"/>
        <v>13.661838729174292</v>
      </c>
    </row>
    <row r="1422" spans="1:5" ht="15.75" customHeight="1" x14ac:dyDescent="0.2">
      <c r="A1422" s="136">
        <f t="shared" si="146"/>
        <v>66</v>
      </c>
      <c r="B1422" s="76" t="str">
        <f t="shared" si="146"/>
        <v>66-SHRAWASTI</v>
      </c>
      <c r="C1422" s="137">
        <f t="shared" ref="C1422:C1432" si="147">E928</f>
        <v>0.60629054120486425</v>
      </c>
      <c r="D1422" s="138">
        <f t="shared" ref="D1422:D1432" si="148">E1340</f>
        <v>0.63342663407711119</v>
      </c>
      <c r="E1422" s="139">
        <f t="shared" ref="E1422:E1432" si="149">(C1422-D1422)*100</f>
        <v>-2.7136092872246942</v>
      </c>
    </row>
    <row r="1423" spans="1:5" ht="15.75" customHeight="1" x14ac:dyDescent="0.2">
      <c r="A1423" s="136">
        <f t="shared" si="146"/>
        <v>67</v>
      </c>
      <c r="B1423" s="76" t="str">
        <f t="shared" si="146"/>
        <v>67-SIDDHARTHNAGAR</v>
      </c>
      <c r="C1423" s="137">
        <f t="shared" si="147"/>
        <v>0.55897687030837306</v>
      </c>
      <c r="D1423" s="138">
        <f t="shared" si="148"/>
        <v>0.49992755670498917</v>
      </c>
      <c r="E1423" s="139">
        <f t="shared" si="149"/>
        <v>5.9049313603383888</v>
      </c>
    </row>
    <row r="1424" spans="1:5" ht="15.75" customHeight="1" x14ac:dyDescent="0.2">
      <c r="A1424" s="136">
        <f t="shared" si="146"/>
        <v>68</v>
      </c>
      <c r="B1424" s="76" t="str">
        <f t="shared" si="146"/>
        <v>68-SITAPUR</v>
      </c>
      <c r="C1424" s="137">
        <f t="shared" si="147"/>
        <v>0.68989697526923466</v>
      </c>
      <c r="D1424" s="138">
        <f t="shared" si="148"/>
        <v>0.63768127103437122</v>
      </c>
      <c r="E1424" s="139">
        <f t="shared" si="149"/>
        <v>5.2215704234863436</v>
      </c>
    </row>
    <row r="1425" spans="1:7" ht="15.75" customHeight="1" x14ac:dyDescent="0.2">
      <c r="A1425" s="136">
        <f t="shared" si="146"/>
        <v>69</v>
      </c>
      <c r="B1425" s="76" t="str">
        <f t="shared" si="146"/>
        <v>69-SONBHADRA</v>
      </c>
      <c r="C1425" s="137">
        <f t="shared" si="147"/>
        <v>0.60369928815170426</v>
      </c>
      <c r="D1425" s="138">
        <f t="shared" si="148"/>
        <v>0.56466846028810047</v>
      </c>
      <c r="E1425" s="139">
        <f t="shared" si="149"/>
        <v>3.903082786360379</v>
      </c>
    </row>
    <row r="1426" spans="1:7" ht="15.75" customHeight="1" x14ac:dyDescent="0.2">
      <c r="A1426" s="136">
        <f t="shared" si="146"/>
        <v>70</v>
      </c>
      <c r="B1426" s="76" t="str">
        <f t="shared" si="146"/>
        <v>70-SULTANPUR</v>
      </c>
      <c r="C1426" s="137">
        <f t="shared" si="147"/>
        <v>0.64577479960741579</v>
      </c>
      <c r="D1426" s="138">
        <f t="shared" si="148"/>
        <v>0.55054649445868198</v>
      </c>
      <c r="E1426" s="139">
        <f t="shared" si="149"/>
        <v>9.5228305148733821</v>
      </c>
    </row>
    <row r="1427" spans="1:7" ht="15.75" customHeight="1" x14ac:dyDescent="0.2">
      <c r="A1427" s="136">
        <f t="shared" si="146"/>
        <v>71</v>
      </c>
      <c r="B1427" s="76" t="str">
        <f t="shared" si="146"/>
        <v>71-UNNAO</v>
      </c>
      <c r="C1427" s="137">
        <f t="shared" si="147"/>
        <v>0.60648092358875805</v>
      </c>
      <c r="D1427" s="138">
        <f t="shared" si="148"/>
        <v>0.59162880539761131</v>
      </c>
      <c r="E1427" s="139">
        <f t="shared" si="149"/>
        <v>1.4852118191146735</v>
      </c>
    </row>
    <row r="1428" spans="1:7" ht="15.75" customHeight="1" x14ac:dyDescent="0.2">
      <c r="A1428" s="136">
        <f t="shared" si="146"/>
        <v>72</v>
      </c>
      <c r="B1428" s="76" t="str">
        <f t="shared" si="146"/>
        <v>72-VARANASI</v>
      </c>
      <c r="C1428" s="137">
        <f t="shared" si="147"/>
        <v>0.59935003564402489</v>
      </c>
      <c r="D1428" s="138">
        <f t="shared" si="148"/>
        <v>0.64380289123018641</v>
      </c>
      <c r="E1428" s="139">
        <f t="shared" si="149"/>
        <v>-4.4452855586161526</v>
      </c>
    </row>
    <row r="1429" spans="1:7" ht="15.75" customHeight="1" x14ac:dyDescent="0.2">
      <c r="A1429" s="136">
        <f t="shared" si="146"/>
        <v>73</v>
      </c>
      <c r="B1429" s="76" t="str">
        <f t="shared" si="146"/>
        <v>73-SAMBHAL</v>
      </c>
      <c r="C1429" s="137">
        <f t="shared" si="147"/>
        <v>0.54782541783225724</v>
      </c>
      <c r="D1429" s="138">
        <f t="shared" si="148"/>
        <v>0.5684222253168083</v>
      </c>
      <c r="E1429" s="139">
        <f t="shared" si="149"/>
        <v>-2.0596807484551061</v>
      </c>
    </row>
    <row r="1430" spans="1:7" ht="15.75" customHeight="1" x14ac:dyDescent="0.2">
      <c r="A1430" s="136">
        <f t="shared" si="146"/>
        <v>74</v>
      </c>
      <c r="B1430" s="76" t="str">
        <f t="shared" si="146"/>
        <v>74-HAPUR</v>
      </c>
      <c r="C1430" s="137">
        <f t="shared" si="147"/>
        <v>0.49649353749941205</v>
      </c>
      <c r="D1430" s="138">
        <f t="shared" si="148"/>
        <v>0.58210334994202617</v>
      </c>
      <c r="E1430" s="139">
        <f t="shared" si="149"/>
        <v>-8.5609812442614128</v>
      </c>
    </row>
    <row r="1431" spans="1:7" ht="15.75" customHeight="1" x14ac:dyDescent="0.2">
      <c r="A1431" s="136">
        <f t="shared" si="146"/>
        <v>75</v>
      </c>
      <c r="B1431" s="76" t="str">
        <f t="shared" si="146"/>
        <v>75-SHAMLI</v>
      </c>
      <c r="C1431" s="137">
        <f t="shared" si="147"/>
        <v>0.83802344397521389</v>
      </c>
      <c r="D1431" s="138">
        <f t="shared" si="148"/>
        <v>0.61584643233880731</v>
      </c>
      <c r="E1431" s="139">
        <f t="shared" si="149"/>
        <v>22.217701163640658</v>
      </c>
    </row>
    <row r="1432" spans="1:7" ht="15.75" customHeight="1" x14ac:dyDescent="0.2">
      <c r="A1432" s="136"/>
      <c r="B1432" s="90" t="str">
        <f>B114</f>
        <v>TOTAL</v>
      </c>
      <c r="C1432" s="140">
        <f t="shared" si="147"/>
        <v>0.65018293348620548</v>
      </c>
      <c r="D1432" s="141">
        <f t="shared" si="148"/>
        <v>0.59908982578653813</v>
      </c>
      <c r="E1432" s="142">
        <f t="shared" si="149"/>
        <v>5.1093107699667346</v>
      </c>
    </row>
    <row r="1434" spans="1:7" ht="15.75" customHeight="1" x14ac:dyDescent="0.2">
      <c r="A1434" s="47" t="s">
        <v>137</v>
      </c>
      <c r="B1434" s="48"/>
      <c r="C1434" s="49"/>
      <c r="D1434" s="48"/>
      <c r="E1434" s="48"/>
      <c r="F1434" s="48"/>
      <c r="G1434" s="129"/>
    </row>
    <row r="1435" spans="1:7" ht="15.75" customHeight="1" x14ac:dyDescent="0.2">
      <c r="A1435" s="47" t="s">
        <v>138</v>
      </c>
      <c r="B1435" s="48"/>
      <c r="C1435" s="49"/>
      <c r="D1435" s="48"/>
      <c r="E1435" s="48"/>
      <c r="F1435" s="48"/>
      <c r="G1435" s="129"/>
    </row>
    <row r="1436" spans="1:7" ht="15.75" customHeight="1" x14ac:dyDescent="0.2">
      <c r="A1436" s="126" t="s">
        <v>139</v>
      </c>
      <c r="B1436" s="48"/>
      <c r="C1436" s="48"/>
      <c r="D1436" s="48"/>
      <c r="E1436" s="48"/>
      <c r="F1436" s="48"/>
      <c r="G1436" s="143" t="s">
        <v>114</v>
      </c>
    </row>
    <row r="1437" spans="1:7" ht="50.25" customHeight="1" x14ac:dyDescent="0.2">
      <c r="A1437" s="52" t="s">
        <v>77</v>
      </c>
      <c r="B1437" s="52" t="s">
        <v>78</v>
      </c>
      <c r="C1437" s="52" t="s">
        <v>71</v>
      </c>
      <c r="D1437" s="52" t="s">
        <v>122</v>
      </c>
      <c r="E1437" s="52" t="s">
        <v>140</v>
      </c>
      <c r="F1437" s="52" t="s">
        <v>141</v>
      </c>
      <c r="G1437" s="64" t="s">
        <v>142</v>
      </c>
    </row>
    <row r="1438" spans="1:7" ht="15.75" customHeight="1" x14ac:dyDescent="0.2">
      <c r="A1438" s="144">
        <v>1</v>
      </c>
      <c r="B1438" s="144">
        <v>2</v>
      </c>
      <c r="C1438" s="144">
        <v>3</v>
      </c>
      <c r="D1438" s="144">
        <v>4</v>
      </c>
      <c r="E1438" s="144">
        <v>5</v>
      </c>
      <c r="F1438" s="144">
        <v>6</v>
      </c>
      <c r="G1438" s="144">
        <v>7</v>
      </c>
    </row>
    <row r="1439" spans="1:7" ht="15.75" customHeight="1" x14ac:dyDescent="0.2">
      <c r="A1439" s="130">
        <f t="shared" ref="A1439:B1454" si="150">A39</f>
        <v>1</v>
      </c>
      <c r="B1439" s="145" t="str">
        <f t="shared" si="150"/>
        <v>01-AGRA</v>
      </c>
      <c r="C1439" s="146">
        <f>'[1]AT-8_Hon_CCH_Pry'!G10</f>
        <v>926.40000000000009</v>
      </c>
      <c r="D1439" s="146">
        <f>'[1]AT-8_Hon_CCH_Pry'!J10</f>
        <v>8.3500000000000014</v>
      </c>
      <c r="E1439" s="146">
        <f>'[1]AT-8_Hon_CCH_Pry'!M10</f>
        <v>728.27</v>
      </c>
      <c r="F1439" s="146">
        <f>D1439+E1439</f>
        <v>736.62</v>
      </c>
      <c r="G1439" s="127">
        <f>F1439/C1439</f>
        <v>0.79514248704663204</v>
      </c>
    </row>
    <row r="1440" spans="1:7" ht="15.75" customHeight="1" x14ac:dyDescent="0.2">
      <c r="A1440" s="130">
        <f t="shared" si="150"/>
        <v>2</v>
      </c>
      <c r="B1440" s="145" t="str">
        <f t="shared" si="150"/>
        <v>02-ALIGARH</v>
      </c>
      <c r="C1440" s="146">
        <f>'[1]AT-8_Hon_CCH_Pry'!G11</f>
        <v>834.75</v>
      </c>
      <c r="D1440" s="146">
        <f>'[1]AT-8_Hon_CCH_Pry'!J11</f>
        <v>-0.75000000000000022</v>
      </c>
      <c r="E1440" s="146">
        <f>'[1]AT-8_Hon_CCH_Pry'!M11</f>
        <v>664.24</v>
      </c>
      <c r="F1440" s="146">
        <f t="shared" ref="F1440:F1503" si="151">D1440+E1440</f>
        <v>663.49</v>
      </c>
      <c r="G1440" s="127">
        <f t="shared" ref="G1440:G1503" si="152">F1440/C1440</f>
        <v>0.79483677747828696</v>
      </c>
    </row>
    <row r="1441" spans="1:7" ht="15.75" customHeight="1" x14ac:dyDescent="0.2">
      <c r="A1441" s="130">
        <f t="shared" si="150"/>
        <v>3</v>
      </c>
      <c r="B1441" s="145" t="str">
        <f t="shared" si="150"/>
        <v>03-ALLAHABAD</v>
      </c>
      <c r="C1441" s="146">
        <f>'[1]AT-8_Hon_CCH_Pry'!G12</f>
        <v>1742.55</v>
      </c>
      <c r="D1441" s="146">
        <f>'[1]AT-8_Hon_CCH_Pry'!J12</f>
        <v>-92.83</v>
      </c>
      <c r="E1441" s="146">
        <f>'[1]AT-8_Hon_CCH_Pry'!M12</f>
        <v>1422.75</v>
      </c>
      <c r="F1441" s="146">
        <f t="shared" si="151"/>
        <v>1329.92</v>
      </c>
      <c r="G1441" s="127">
        <f t="shared" si="152"/>
        <v>0.76320335141028961</v>
      </c>
    </row>
    <row r="1442" spans="1:7" ht="15.75" customHeight="1" x14ac:dyDescent="0.2">
      <c r="A1442" s="130">
        <f t="shared" si="150"/>
        <v>4</v>
      </c>
      <c r="B1442" s="145" t="str">
        <f t="shared" si="150"/>
        <v>04-AMBEDKAR NAGAR</v>
      </c>
      <c r="C1442" s="146">
        <f>'[1]AT-8_Hon_CCH_Pry'!G13</f>
        <v>759</v>
      </c>
      <c r="D1442" s="146">
        <f>'[1]AT-8_Hon_CCH_Pry'!J13</f>
        <v>-21.619999999999997</v>
      </c>
      <c r="E1442" s="146">
        <f>'[1]AT-8_Hon_CCH_Pry'!M13</f>
        <v>608.44000000000005</v>
      </c>
      <c r="F1442" s="146">
        <f t="shared" si="151"/>
        <v>586.82000000000005</v>
      </c>
      <c r="G1442" s="127">
        <f t="shared" si="152"/>
        <v>0.77314888010540195</v>
      </c>
    </row>
    <row r="1443" spans="1:7" ht="15.75" customHeight="1" x14ac:dyDescent="0.2">
      <c r="A1443" s="130">
        <f t="shared" si="150"/>
        <v>5</v>
      </c>
      <c r="B1443" s="145" t="str">
        <f t="shared" si="150"/>
        <v>05-AURAIYA</v>
      </c>
      <c r="C1443" s="146">
        <f>'[1]AT-8_Hon_CCH_Pry'!G14</f>
        <v>538.04999999999995</v>
      </c>
      <c r="D1443" s="146">
        <f>'[1]AT-8_Hon_CCH_Pry'!J14</f>
        <v>0</v>
      </c>
      <c r="E1443" s="146">
        <f>'[1]AT-8_Hon_CCH_Pry'!M14</f>
        <v>421.83</v>
      </c>
      <c r="F1443" s="146">
        <f t="shared" si="151"/>
        <v>421.83</v>
      </c>
      <c r="G1443" s="127">
        <f t="shared" si="152"/>
        <v>0.78399776972400337</v>
      </c>
    </row>
    <row r="1444" spans="1:7" ht="15.75" customHeight="1" x14ac:dyDescent="0.2">
      <c r="A1444" s="130">
        <f t="shared" si="150"/>
        <v>6</v>
      </c>
      <c r="B1444" s="145" t="str">
        <f t="shared" si="150"/>
        <v>06-AZAMGARH</v>
      </c>
      <c r="C1444" s="146">
        <f>'[1]AT-8_Hon_CCH_Pry'!G15</f>
        <v>1405.95</v>
      </c>
      <c r="D1444" s="146">
        <f>'[1]AT-8_Hon_CCH_Pry'!J15</f>
        <v>0</v>
      </c>
      <c r="E1444" s="146">
        <f>'[1]AT-8_Hon_CCH_Pry'!M15</f>
        <v>1160.4000000000001</v>
      </c>
      <c r="F1444" s="146">
        <f t="shared" si="151"/>
        <v>1160.4000000000001</v>
      </c>
      <c r="G1444" s="127">
        <f t="shared" si="152"/>
        <v>0.82534940787367972</v>
      </c>
    </row>
    <row r="1445" spans="1:7" ht="15.75" customHeight="1" x14ac:dyDescent="0.2">
      <c r="A1445" s="130">
        <f t="shared" si="150"/>
        <v>7</v>
      </c>
      <c r="B1445" s="145" t="str">
        <f t="shared" si="150"/>
        <v>07-BADAUN</v>
      </c>
      <c r="C1445" s="146">
        <f>'[1]AT-8_Hon_CCH_Pry'!G16</f>
        <v>1080.5999999999999</v>
      </c>
      <c r="D1445" s="146">
        <f>'[1]AT-8_Hon_CCH_Pry'!J16</f>
        <v>-15.79</v>
      </c>
      <c r="E1445" s="146">
        <f>'[1]AT-8_Hon_CCH_Pry'!M16</f>
        <v>739.93000000000006</v>
      </c>
      <c r="F1445" s="146">
        <f t="shared" si="151"/>
        <v>724.1400000000001</v>
      </c>
      <c r="G1445" s="127">
        <f t="shared" si="152"/>
        <v>0.67012770682953926</v>
      </c>
    </row>
    <row r="1446" spans="1:7" ht="15.75" customHeight="1" x14ac:dyDescent="0.2">
      <c r="A1446" s="130">
        <f t="shared" si="150"/>
        <v>8</v>
      </c>
      <c r="B1446" s="145" t="str">
        <f t="shared" si="150"/>
        <v>08-BAGHPAT</v>
      </c>
      <c r="C1446" s="146">
        <f>'[1]AT-8_Hon_CCH_Pry'!G17</f>
        <v>256.35000000000002</v>
      </c>
      <c r="D1446" s="146">
        <f>'[1]AT-8_Hon_CCH_Pry'!J17</f>
        <v>0</v>
      </c>
      <c r="E1446" s="146">
        <f>'[1]AT-8_Hon_CCH_Pry'!M17</f>
        <v>202.47</v>
      </c>
      <c r="F1446" s="146">
        <f t="shared" si="151"/>
        <v>202.47</v>
      </c>
      <c r="G1446" s="127">
        <f t="shared" si="152"/>
        <v>0.78981860737273257</v>
      </c>
    </row>
    <row r="1447" spans="1:7" ht="15.75" customHeight="1" x14ac:dyDescent="0.2">
      <c r="A1447" s="130">
        <f t="shared" si="150"/>
        <v>9</v>
      </c>
      <c r="B1447" s="145" t="str">
        <f t="shared" si="150"/>
        <v>09-BAHRAICH</v>
      </c>
      <c r="C1447" s="146">
        <f>'[1]AT-8_Hon_CCH_Pry'!G18</f>
        <v>1477.5</v>
      </c>
      <c r="D1447" s="146">
        <f>'[1]AT-8_Hon_CCH_Pry'!J18</f>
        <v>61.519999999999996</v>
      </c>
      <c r="E1447" s="146">
        <f>'[1]AT-8_Hon_CCH_Pry'!M18</f>
        <v>1189.8899999999999</v>
      </c>
      <c r="F1447" s="146">
        <f t="shared" si="151"/>
        <v>1251.4099999999999</v>
      </c>
      <c r="G1447" s="127">
        <f t="shared" si="152"/>
        <v>0.84697800338409468</v>
      </c>
    </row>
    <row r="1448" spans="1:7" ht="15.75" customHeight="1" x14ac:dyDescent="0.2">
      <c r="A1448" s="130">
        <f t="shared" si="150"/>
        <v>10</v>
      </c>
      <c r="B1448" s="145" t="str">
        <f t="shared" si="150"/>
        <v>10-BALLIA</v>
      </c>
      <c r="C1448" s="146">
        <f>'[1]AT-8_Hon_CCH_Pry'!G19</f>
        <v>1104.75</v>
      </c>
      <c r="D1448" s="146">
        <f>'[1]AT-8_Hon_CCH_Pry'!J19</f>
        <v>-52.61</v>
      </c>
      <c r="E1448" s="146">
        <f>'[1]AT-8_Hon_CCH_Pry'!M19</f>
        <v>870.9</v>
      </c>
      <c r="F1448" s="146">
        <f t="shared" si="151"/>
        <v>818.29</v>
      </c>
      <c r="G1448" s="127">
        <f t="shared" si="152"/>
        <v>0.74070151618013125</v>
      </c>
    </row>
    <row r="1449" spans="1:7" ht="15.75" customHeight="1" x14ac:dyDescent="0.2">
      <c r="A1449" s="130">
        <f t="shared" si="150"/>
        <v>11</v>
      </c>
      <c r="B1449" s="145" t="str">
        <f t="shared" si="150"/>
        <v>11-BALRAMPUR</v>
      </c>
      <c r="C1449" s="146">
        <f>'[1]AT-8_Hon_CCH_Pry'!G20</f>
        <v>739.5</v>
      </c>
      <c r="D1449" s="146">
        <f>'[1]AT-8_Hon_CCH_Pry'!J20</f>
        <v>-9.4600000000000009</v>
      </c>
      <c r="E1449" s="146">
        <f>'[1]AT-8_Hon_CCH_Pry'!M20</f>
        <v>579.23</v>
      </c>
      <c r="F1449" s="146">
        <f t="shared" si="151"/>
        <v>569.77</v>
      </c>
      <c r="G1449" s="127">
        <f t="shared" si="152"/>
        <v>0.77048005409060172</v>
      </c>
    </row>
    <row r="1450" spans="1:7" ht="15.75" customHeight="1" x14ac:dyDescent="0.2">
      <c r="A1450" s="130">
        <f t="shared" si="150"/>
        <v>12</v>
      </c>
      <c r="B1450" s="145" t="str">
        <f t="shared" si="150"/>
        <v>12-BANDA</v>
      </c>
      <c r="C1450" s="146">
        <f>'[1]AT-8_Hon_CCH_Pry'!G21</f>
        <v>792.90000000000009</v>
      </c>
      <c r="D1450" s="146">
        <f>'[1]AT-8_Hon_CCH_Pry'!J21</f>
        <v>0</v>
      </c>
      <c r="E1450" s="146">
        <f>'[1]AT-8_Hon_CCH_Pry'!M21</f>
        <v>640.19000000000005</v>
      </c>
      <c r="F1450" s="146">
        <f t="shared" si="151"/>
        <v>640.19000000000005</v>
      </c>
      <c r="G1450" s="127">
        <f t="shared" si="152"/>
        <v>0.80740320343044514</v>
      </c>
    </row>
    <row r="1451" spans="1:7" ht="15.75" customHeight="1" x14ac:dyDescent="0.2">
      <c r="A1451" s="130">
        <f t="shared" si="150"/>
        <v>13</v>
      </c>
      <c r="B1451" s="145" t="str">
        <f t="shared" si="150"/>
        <v>13-BARABANKI</v>
      </c>
      <c r="C1451" s="146">
        <f>'[1]AT-8_Hon_CCH_Pry'!G22</f>
        <v>1182</v>
      </c>
      <c r="D1451" s="146">
        <f>'[1]AT-8_Hon_CCH_Pry'!J22</f>
        <v>-85.410000000000011</v>
      </c>
      <c r="E1451" s="146">
        <f>'[1]AT-8_Hon_CCH_Pry'!M22</f>
        <v>943.03</v>
      </c>
      <c r="F1451" s="146">
        <f t="shared" si="151"/>
        <v>857.62</v>
      </c>
      <c r="G1451" s="127">
        <f t="shared" si="152"/>
        <v>0.72556683587140436</v>
      </c>
    </row>
    <row r="1452" spans="1:7" ht="15.75" customHeight="1" x14ac:dyDescent="0.2">
      <c r="A1452" s="130">
        <f t="shared" si="150"/>
        <v>14</v>
      </c>
      <c r="B1452" s="145" t="str">
        <f t="shared" si="150"/>
        <v>14-BAREILY</v>
      </c>
      <c r="C1452" s="146">
        <f>'[1]AT-8_Hon_CCH_Pry'!G23</f>
        <v>1009.35</v>
      </c>
      <c r="D1452" s="146">
        <f>'[1]AT-8_Hon_CCH_Pry'!J23</f>
        <v>-16.28</v>
      </c>
      <c r="E1452" s="146">
        <f>'[1]AT-8_Hon_CCH_Pry'!M23</f>
        <v>790.36</v>
      </c>
      <c r="F1452" s="146">
        <f t="shared" si="151"/>
        <v>774.08</v>
      </c>
      <c r="G1452" s="127">
        <f t="shared" si="152"/>
        <v>0.7669093971367712</v>
      </c>
    </row>
    <row r="1453" spans="1:7" ht="15.75" customHeight="1" x14ac:dyDescent="0.2">
      <c r="A1453" s="130">
        <f t="shared" si="150"/>
        <v>15</v>
      </c>
      <c r="B1453" s="145" t="str">
        <f t="shared" si="150"/>
        <v>15-BASTI</v>
      </c>
      <c r="C1453" s="146">
        <f>'[1]AT-8_Hon_CCH_Pry'!G24</f>
        <v>874.5</v>
      </c>
      <c r="D1453" s="146">
        <f>'[1]AT-8_Hon_CCH_Pry'!J24</f>
        <v>28.6</v>
      </c>
      <c r="E1453" s="146">
        <f>'[1]AT-8_Hon_CCH_Pry'!M24</f>
        <v>695.5</v>
      </c>
      <c r="F1453" s="146">
        <f t="shared" si="151"/>
        <v>724.1</v>
      </c>
      <c r="G1453" s="127">
        <f t="shared" si="152"/>
        <v>0.8280160091480846</v>
      </c>
    </row>
    <row r="1454" spans="1:7" ht="15.75" customHeight="1" x14ac:dyDescent="0.2">
      <c r="A1454" s="130">
        <f t="shared" si="150"/>
        <v>16</v>
      </c>
      <c r="B1454" s="145" t="str">
        <f t="shared" si="150"/>
        <v>16-BHADOHI</v>
      </c>
      <c r="C1454" s="146">
        <f>'[1]AT-8_Hon_CCH_Pry'!G25</f>
        <v>463.95000000000005</v>
      </c>
      <c r="D1454" s="146">
        <f>'[1]AT-8_Hon_CCH_Pry'!J25</f>
        <v>7.6800000000000006</v>
      </c>
      <c r="E1454" s="146">
        <f>'[1]AT-8_Hon_CCH_Pry'!M25</f>
        <v>373.13</v>
      </c>
      <c r="F1454" s="146">
        <f t="shared" si="151"/>
        <v>380.81</v>
      </c>
      <c r="G1454" s="127">
        <f t="shared" si="152"/>
        <v>0.82079965513525155</v>
      </c>
    </row>
    <row r="1455" spans="1:7" ht="15.75" customHeight="1" x14ac:dyDescent="0.2">
      <c r="A1455" s="130">
        <f t="shared" ref="A1455:B1470" si="153">A55</f>
        <v>17</v>
      </c>
      <c r="B1455" s="145" t="str">
        <f t="shared" si="153"/>
        <v>17-BIJNOUR</v>
      </c>
      <c r="C1455" s="146">
        <f>'[1]AT-8_Hon_CCH_Pry'!G26</f>
        <v>893.7</v>
      </c>
      <c r="D1455" s="146">
        <f>'[1]AT-8_Hon_CCH_Pry'!J26</f>
        <v>0</v>
      </c>
      <c r="E1455" s="146">
        <f>'[1]AT-8_Hon_CCH_Pry'!M26</f>
        <v>722.83</v>
      </c>
      <c r="F1455" s="146">
        <f t="shared" si="151"/>
        <v>722.83</v>
      </c>
      <c r="G1455" s="127">
        <f t="shared" si="152"/>
        <v>0.80880608705382118</v>
      </c>
    </row>
    <row r="1456" spans="1:7" ht="15.75" customHeight="1" x14ac:dyDescent="0.2">
      <c r="A1456" s="130">
        <f t="shared" si="153"/>
        <v>18</v>
      </c>
      <c r="B1456" s="145" t="str">
        <f t="shared" si="153"/>
        <v>18-BULANDSHAHAR</v>
      </c>
      <c r="C1456" s="146">
        <f>'[1]AT-8_Hon_CCH_Pry'!G27</f>
        <v>837.45</v>
      </c>
      <c r="D1456" s="146">
        <f>'[1]AT-8_Hon_CCH_Pry'!J27</f>
        <v>165.96</v>
      </c>
      <c r="E1456" s="146">
        <f>'[1]AT-8_Hon_CCH_Pry'!M27</f>
        <v>664.9</v>
      </c>
      <c r="F1456" s="146">
        <f t="shared" si="151"/>
        <v>830.86</v>
      </c>
      <c r="G1456" s="127">
        <f t="shared" si="152"/>
        <v>0.99213087348498419</v>
      </c>
    </row>
    <row r="1457" spans="1:7" ht="15.75" customHeight="1" x14ac:dyDescent="0.2">
      <c r="A1457" s="130">
        <f t="shared" si="153"/>
        <v>19</v>
      </c>
      <c r="B1457" s="145" t="str">
        <f t="shared" si="153"/>
        <v>19-CHANDAULI</v>
      </c>
      <c r="C1457" s="146">
        <f>'[1]AT-8_Hon_CCH_Pry'!G28</f>
        <v>679.5</v>
      </c>
      <c r="D1457" s="146">
        <f>'[1]AT-8_Hon_CCH_Pry'!J28</f>
        <v>114.35000000000001</v>
      </c>
      <c r="E1457" s="146">
        <f>'[1]AT-8_Hon_CCH_Pry'!M28</f>
        <v>562.81999999999994</v>
      </c>
      <c r="F1457" s="146">
        <f t="shared" si="151"/>
        <v>677.17</v>
      </c>
      <c r="G1457" s="127">
        <f t="shared" si="152"/>
        <v>0.99657100809418686</v>
      </c>
    </row>
    <row r="1458" spans="1:7" ht="15.75" customHeight="1" x14ac:dyDescent="0.2">
      <c r="A1458" s="130">
        <f t="shared" si="153"/>
        <v>20</v>
      </c>
      <c r="B1458" s="145" t="str">
        <f t="shared" si="153"/>
        <v>20-CHITRAKOOT</v>
      </c>
      <c r="C1458" s="146">
        <f>'[1]AT-8_Hon_CCH_Pry'!G29</f>
        <v>547.04999999999995</v>
      </c>
      <c r="D1458" s="146">
        <f>'[1]AT-8_Hon_CCH_Pry'!J29</f>
        <v>0</v>
      </c>
      <c r="E1458" s="146">
        <f>'[1]AT-8_Hon_CCH_Pry'!M29</f>
        <v>433.84</v>
      </c>
      <c r="F1458" s="146">
        <f t="shared" si="151"/>
        <v>433.84</v>
      </c>
      <c r="G1458" s="127">
        <f t="shared" si="152"/>
        <v>0.79305365140297968</v>
      </c>
    </row>
    <row r="1459" spans="1:7" ht="15.75" customHeight="1" x14ac:dyDescent="0.2">
      <c r="A1459" s="130">
        <f t="shared" si="153"/>
        <v>21</v>
      </c>
      <c r="B1459" s="145" t="str">
        <f t="shared" si="153"/>
        <v>21-AMETHI</v>
      </c>
      <c r="C1459" s="146">
        <f>'[1]AT-8_Hon_CCH_Pry'!G30</f>
        <v>661.5</v>
      </c>
      <c r="D1459" s="146">
        <f>'[1]AT-8_Hon_CCH_Pry'!J30</f>
        <v>-45.54</v>
      </c>
      <c r="E1459" s="146">
        <f>'[1]AT-8_Hon_CCH_Pry'!M30</f>
        <v>526.39</v>
      </c>
      <c r="F1459" s="146">
        <f t="shared" si="151"/>
        <v>480.84999999999997</v>
      </c>
      <c r="G1459" s="127">
        <f t="shared" si="152"/>
        <v>0.72690854119425541</v>
      </c>
    </row>
    <row r="1460" spans="1:7" ht="15.75" customHeight="1" x14ac:dyDescent="0.2">
      <c r="A1460" s="130">
        <f t="shared" si="153"/>
        <v>22</v>
      </c>
      <c r="B1460" s="145" t="str">
        <f t="shared" si="153"/>
        <v>22-DEORIA</v>
      </c>
      <c r="C1460" s="146">
        <f>'[1]AT-8_Hon_CCH_Pry'!G31</f>
        <v>1054.95</v>
      </c>
      <c r="D1460" s="146">
        <f>'[1]AT-8_Hon_CCH_Pry'!J31</f>
        <v>-9.81</v>
      </c>
      <c r="E1460" s="146">
        <f>'[1]AT-8_Hon_CCH_Pry'!M31</f>
        <v>822.7</v>
      </c>
      <c r="F1460" s="146">
        <f t="shared" si="151"/>
        <v>812.8900000000001</v>
      </c>
      <c r="G1460" s="127">
        <f t="shared" si="152"/>
        <v>0.77054836722119535</v>
      </c>
    </row>
    <row r="1461" spans="1:7" ht="15.75" customHeight="1" x14ac:dyDescent="0.2">
      <c r="A1461" s="130">
        <f t="shared" si="153"/>
        <v>23</v>
      </c>
      <c r="B1461" s="145" t="str">
        <f t="shared" si="153"/>
        <v>23-ETAH</v>
      </c>
      <c r="C1461" s="146">
        <f>'[1]AT-8_Hon_CCH_Pry'!G32</f>
        <v>660.6</v>
      </c>
      <c r="D1461" s="146">
        <f>'[1]AT-8_Hon_CCH_Pry'!J32</f>
        <v>-37.989999999999995</v>
      </c>
      <c r="E1461" s="146">
        <f>'[1]AT-8_Hon_CCH_Pry'!M32</f>
        <v>518.57999999999993</v>
      </c>
      <c r="F1461" s="146">
        <f t="shared" si="151"/>
        <v>480.58999999999992</v>
      </c>
      <c r="G1461" s="127">
        <f t="shared" si="152"/>
        <v>0.72750529821374488</v>
      </c>
    </row>
    <row r="1462" spans="1:7" ht="15.75" customHeight="1" x14ac:dyDescent="0.2">
      <c r="A1462" s="130">
        <f t="shared" si="153"/>
        <v>24</v>
      </c>
      <c r="B1462" s="145" t="str">
        <f t="shared" si="153"/>
        <v>24-FAIZABAD</v>
      </c>
      <c r="C1462" s="146">
        <f>'[1]AT-8_Hon_CCH_Pry'!G33</f>
        <v>856.5</v>
      </c>
      <c r="D1462" s="146">
        <f>'[1]AT-8_Hon_CCH_Pry'!J33</f>
        <v>-47.75</v>
      </c>
      <c r="E1462" s="146">
        <f>'[1]AT-8_Hon_CCH_Pry'!M33</f>
        <v>684.4</v>
      </c>
      <c r="F1462" s="146">
        <f t="shared" si="151"/>
        <v>636.65</v>
      </c>
      <c r="G1462" s="127">
        <f t="shared" si="152"/>
        <v>0.74331582019848219</v>
      </c>
    </row>
    <row r="1463" spans="1:7" ht="15.75" customHeight="1" x14ac:dyDescent="0.2">
      <c r="A1463" s="130">
        <f t="shared" si="153"/>
        <v>25</v>
      </c>
      <c r="B1463" s="145" t="str">
        <f t="shared" si="153"/>
        <v>25-FARRUKHABAD</v>
      </c>
      <c r="C1463" s="146">
        <f>'[1]AT-8_Hon_CCH_Pry'!G34</f>
        <v>678</v>
      </c>
      <c r="D1463" s="146">
        <f>'[1]AT-8_Hon_CCH_Pry'!J34</f>
        <v>0</v>
      </c>
      <c r="E1463" s="146">
        <f>'[1]AT-8_Hon_CCH_Pry'!M34</f>
        <v>523.75</v>
      </c>
      <c r="F1463" s="146">
        <f t="shared" si="151"/>
        <v>523.75</v>
      </c>
      <c r="G1463" s="127">
        <f t="shared" si="152"/>
        <v>0.77249262536873153</v>
      </c>
    </row>
    <row r="1464" spans="1:7" ht="15.75" customHeight="1" x14ac:dyDescent="0.2">
      <c r="A1464" s="130">
        <f t="shared" si="153"/>
        <v>26</v>
      </c>
      <c r="B1464" s="145" t="str">
        <f t="shared" si="153"/>
        <v>26-FATEHPUR</v>
      </c>
      <c r="C1464" s="146">
        <f>'[1]AT-8_Hon_CCH_Pry'!G35</f>
        <v>989.1</v>
      </c>
      <c r="D1464" s="146">
        <f>'[1]AT-8_Hon_CCH_Pry'!J35</f>
        <v>-40.85</v>
      </c>
      <c r="E1464" s="146">
        <f>'[1]AT-8_Hon_CCH_Pry'!M35</f>
        <v>801.26</v>
      </c>
      <c r="F1464" s="146">
        <f t="shared" si="151"/>
        <v>760.41</v>
      </c>
      <c r="G1464" s="127">
        <f t="shared" si="152"/>
        <v>0.76878980891719739</v>
      </c>
    </row>
    <row r="1465" spans="1:7" ht="15.75" customHeight="1" x14ac:dyDescent="0.2">
      <c r="A1465" s="130">
        <f t="shared" si="153"/>
        <v>27</v>
      </c>
      <c r="B1465" s="145" t="str">
        <f t="shared" si="153"/>
        <v>27-FIROZABAD</v>
      </c>
      <c r="C1465" s="146">
        <f>'[1]AT-8_Hon_CCH_Pry'!G36</f>
        <v>657.75</v>
      </c>
      <c r="D1465" s="146">
        <f>'[1]AT-8_Hon_CCH_Pry'!J36</f>
        <v>-3.29</v>
      </c>
      <c r="E1465" s="146">
        <f>'[1]AT-8_Hon_CCH_Pry'!M36</f>
        <v>503.40999999999997</v>
      </c>
      <c r="F1465" s="146">
        <f t="shared" si="151"/>
        <v>500.11999999999995</v>
      </c>
      <c r="G1465" s="127">
        <f t="shared" si="152"/>
        <v>0.7603496769289243</v>
      </c>
    </row>
    <row r="1466" spans="1:7" ht="15.75" customHeight="1" x14ac:dyDescent="0.2">
      <c r="A1466" s="130">
        <f t="shared" si="153"/>
        <v>28</v>
      </c>
      <c r="B1466" s="145" t="str">
        <f t="shared" si="153"/>
        <v>28-G.B. NAGAR</v>
      </c>
      <c r="C1466" s="146">
        <f>'[1]AT-8_Hon_CCH_Pry'!G37</f>
        <v>25.049999999999997</v>
      </c>
      <c r="D1466" s="146">
        <f>'[1]AT-8_Hon_CCH_Pry'!J37</f>
        <v>0</v>
      </c>
      <c r="E1466" s="146">
        <f>'[1]AT-8_Hon_CCH_Pry'!M37</f>
        <v>19.229999999999997</v>
      </c>
      <c r="F1466" s="146">
        <f t="shared" si="151"/>
        <v>19.229999999999997</v>
      </c>
      <c r="G1466" s="127">
        <f t="shared" si="152"/>
        <v>0.7676646706586826</v>
      </c>
    </row>
    <row r="1467" spans="1:7" ht="15.75" customHeight="1" x14ac:dyDescent="0.2">
      <c r="A1467" s="130">
        <f t="shared" si="153"/>
        <v>29</v>
      </c>
      <c r="B1467" s="145" t="str">
        <f t="shared" si="153"/>
        <v>29-GHAZIPUR</v>
      </c>
      <c r="C1467" s="146">
        <f>'[1]AT-8_Hon_CCH_Pry'!G38</f>
        <v>1126.3499999999999</v>
      </c>
      <c r="D1467" s="146">
        <f>'[1]AT-8_Hon_CCH_Pry'!J38</f>
        <v>-66.42</v>
      </c>
      <c r="E1467" s="146">
        <f>'[1]AT-8_Hon_CCH_Pry'!M38</f>
        <v>904.44</v>
      </c>
      <c r="F1467" s="146">
        <f t="shared" si="151"/>
        <v>838.0200000000001</v>
      </c>
      <c r="G1467" s="127">
        <f t="shared" si="152"/>
        <v>0.74401385004661091</v>
      </c>
    </row>
    <row r="1468" spans="1:7" ht="15.75" customHeight="1" x14ac:dyDescent="0.2">
      <c r="A1468" s="130">
        <f t="shared" si="153"/>
        <v>30</v>
      </c>
      <c r="B1468" s="145" t="str">
        <f t="shared" si="153"/>
        <v>30-GHAZIYABAD</v>
      </c>
      <c r="C1468" s="146">
        <f>'[1]AT-8_Hon_CCH_Pry'!G39</f>
        <v>258.45</v>
      </c>
      <c r="D1468" s="146">
        <f>'[1]AT-8_Hon_CCH_Pry'!J39</f>
        <v>0</v>
      </c>
      <c r="E1468" s="146">
        <f>'[1]AT-8_Hon_CCH_Pry'!M39</f>
        <v>208.44</v>
      </c>
      <c r="F1468" s="146">
        <f t="shared" si="151"/>
        <v>208.44</v>
      </c>
      <c r="G1468" s="127">
        <f t="shared" si="152"/>
        <v>0.80650029019152647</v>
      </c>
    </row>
    <row r="1469" spans="1:7" ht="15.75" customHeight="1" x14ac:dyDescent="0.2">
      <c r="A1469" s="130">
        <f t="shared" si="153"/>
        <v>31</v>
      </c>
      <c r="B1469" s="145" t="str">
        <f t="shared" si="153"/>
        <v>31-GONDA</v>
      </c>
      <c r="C1469" s="146">
        <f>'[1]AT-8_Hon_CCH_Pry'!G40</f>
        <v>1240.6500000000001</v>
      </c>
      <c r="D1469" s="146">
        <f>'[1]AT-8_Hon_CCH_Pry'!J40</f>
        <v>86.93</v>
      </c>
      <c r="E1469" s="146">
        <f>'[1]AT-8_Hon_CCH_Pry'!M40</f>
        <v>982.59</v>
      </c>
      <c r="F1469" s="146">
        <f t="shared" si="151"/>
        <v>1069.52</v>
      </c>
      <c r="G1469" s="127">
        <f t="shared" si="152"/>
        <v>0.8620642405190827</v>
      </c>
    </row>
    <row r="1470" spans="1:7" ht="15.75" customHeight="1" x14ac:dyDescent="0.2">
      <c r="A1470" s="130">
        <f t="shared" si="153"/>
        <v>32</v>
      </c>
      <c r="B1470" s="145" t="str">
        <f t="shared" si="153"/>
        <v>32-GORAKHPUR</v>
      </c>
      <c r="C1470" s="146">
        <f>'[1]AT-8_Hon_CCH_Pry'!G41</f>
        <v>1225.95</v>
      </c>
      <c r="D1470" s="146">
        <f>'[1]AT-8_Hon_CCH_Pry'!J41</f>
        <v>-11.239999999999998</v>
      </c>
      <c r="E1470" s="146">
        <f>'[1]AT-8_Hon_CCH_Pry'!M41</f>
        <v>1007.19</v>
      </c>
      <c r="F1470" s="146">
        <f t="shared" si="151"/>
        <v>995.95</v>
      </c>
      <c r="G1470" s="127">
        <f t="shared" si="152"/>
        <v>0.8123903911252498</v>
      </c>
    </row>
    <row r="1471" spans="1:7" ht="15.75" customHeight="1" x14ac:dyDescent="0.2">
      <c r="A1471" s="130">
        <f t="shared" ref="A1471:B1486" si="154">A71</f>
        <v>33</v>
      </c>
      <c r="B1471" s="145" t="str">
        <f t="shared" si="154"/>
        <v>33-HAMEERPUR</v>
      </c>
      <c r="C1471" s="146">
        <f>'[1]AT-8_Hon_CCH_Pry'!G42</f>
        <v>427.35</v>
      </c>
      <c r="D1471" s="146">
        <f>'[1]AT-8_Hon_CCH_Pry'!J42</f>
        <v>-3.3400000000000003</v>
      </c>
      <c r="E1471" s="146">
        <f>'[1]AT-8_Hon_CCH_Pry'!M42</f>
        <v>344</v>
      </c>
      <c r="F1471" s="146">
        <f t="shared" si="151"/>
        <v>340.66</v>
      </c>
      <c r="G1471" s="127">
        <f t="shared" si="152"/>
        <v>0.79714519714519716</v>
      </c>
    </row>
    <row r="1472" spans="1:7" ht="15.75" customHeight="1" x14ac:dyDescent="0.2">
      <c r="A1472" s="130">
        <f t="shared" si="154"/>
        <v>34</v>
      </c>
      <c r="B1472" s="145" t="str">
        <f t="shared" si="154"/>
        <v>34-HARDOI</v>
      </c>
      <c r="C1472" s="146">
        <f>'[1]AT-8_Hon_CCH_Pry'!G43</f>
        <v>1567.35</v>
      </c>
      <c r="D1472" s="146">
        <f>'[1]AT-8_Hon_CCH_Pry'!J43</f>
        <v>-4.9700000000000006</v>
      </c>
      <c r="E1472" s="146">
        <f>'[1]AT-8_Hon_CCH_Pry'!M43</f>
        <v>1274.1100000000001</v>
      </c>
      <c r="F1472" s="146">
        <f t="shared" si="151"/>
        <v>1269.1400000000001</v>
      </c>
      <c r="G1472" s="127">
        <f t="shared" si="152"/>
        <v>0.80973617890069238</v>
      </c>
    </row>
    <row r="1473" spans="1:7" ht="15.75" customHeight="1" x14ac:dyDescent="0.2">
      <c r="A1473" s="130">
        <f t="shared" si="154"/>
        <v>35</v>
      </c>
      <c r="B1473" s="145" t="str">
        <f t="shared" si="154"/>
        <v>35-HATHRAS</v>
      </c>
      <c r="C1473" s="146">
        <f>'[1]AT-8_Hon_CCH_Pry'!G44</f>
        <v>425.25</v>
      </c>
      <c r="D1473" s="146">
        <f>'[1]AT-8_Hon_CCH_Pry'!J44</f>
        <v>0</v>
      </c>
      <c r="E1473" s="146">
        <f>'[1]AT-8_Hon_CCH_Pry'!M44</f>
        <v>343.19</v>
      </c>
      <c r="F1473" s="146">
        <f t="shared" si="151"/>
        <v>343.19</v>
      </c>
      <c r="G1473" s="127">
        <f t="shared" si="152"/>
        <v>0.80703115814226922</v>
      </c>
    </row>
    <row r="1474" spans="1:7" ht="15.75" customHeight="1" x14ac:dyDescent="0.2">
      <c r="A1474" s="130">
        <f t="shared" si="154"/>
        <v>36</v>
      </c>
      <c r="B1474" s="145" t="str">
        <f t="shared" si="154"/>
        <v>36-ITAWAH</v>
      </c>
      <c r="C1474" s="146">
        <f>'[1]AT-8_Hon_CCH_Pry'!G45</f>
        <v>573</v>
      </c>
      <c r="D1474" s="146">
        <f>'[1]AT-8_Hon_CCH_Pry'!J45</f>
        <v>0</v>
      </c>
      <c r="E1474" s="146">
        <f>'[1]AT-8_Hon_CCH_Pry'!M45</f>
        <v>444.23</v>
      </c>
      <c r="F1474" s="146">
        <f t="shared" si="151"/>
        <v>444.23</v>
      </c>
      <c r="G1474" s="127">
        <f t="shared" si="152"/>
        <v>0.77527050610820247</v>
      </c>
    </row>
    <row r="1475" spans="1:7" ht="15.75" customHeight="1" x14ac:dyDescent="0.2">
      <c r="A1475" s="130">
        <f t="shared" si="154"/>
        <v>37</v>
      </c>
      <c r="B1475" s="145" t="str">
        <f t="shared" si="154"/>
        <v>37-J.P. NAGAR</v>
      </c>
      <c r="C1475" s="146">
        <f>'[1]AT-8_Hon_CCH_Pry'!G46</f>
        <v>451.65</v>
      </c>
      <c r="D1475" s="146">
        <f>'[1]AT-8_Hon_CCH_Pry'!J46</f>
        <v>-10.62</v>
      </c>
      <c r="E1475" s="146">
        <f>'[1]AT-8_Hon_CCH_Pry'!M46</f>
        <v>364.58</v>
      </c>
      <c r="F1475" s="146">
        <f t="shared" si="151"/>
        <v>353.96</v>
      </c>
      <c r="G1475" s="127">
        <f t="shared" si="152"/>
        <v>0.78370419572677963</v>
      </c>
    </row>
    <row r="1476" spans="1:7" ht="15.75" customHeight="1" x14ac:dyDescent="0.2">
      <c r="A1476" s="130">
        <f t="shared" si="154"/>
        <v>38</v>
      </c>
      <c r="B1476" s="145" t="str">
        <f t="shared" si="154"/>
        <v>38-JALAUN</v>
      </c>
      <c r="C1476" s="146">
        <f>'[1]AT-8_Hon_CCH_Pry'!G47</f>
        <v>589.79999999999995</v>
      </c>
      <c r="D1476" s="146">
        <f>'[1]AT-8_Hon_CCH_Pry'!J47</f>
        <v>0</v>
      </c>
      <c r="E1476" s="146">
        <f>'[1]AT-8_Hon_CCH_Pry'!M47</f>
        <v>469.27</v>
      </c>
      <c r="F1476" s="146">
        <f t="shared" si="151"/>
        <v>469.27</v>
      </c>
      <c r="G1476" s="127">
        <f t="shared" si="152"/>
        <v>0.7956425907087149</v>
      </c>
    </row>
    <row r="1477" spans="1:7" ht="15.75" customHeight="1" x14ac:dyDescent="0.2">
      <c r="A1477" s="130">
        <f t="shared" si="154"/>
        <v>39</v>
      </c>
      <c r="B1477" s="145" t="str">
        <f t="shared" si="154"/>
        <v>39-JAUNPUR</v>
      </c>
      <c r="C1477" s="146">
        <f>'[1]AT-8_Hon_CCH_Pry'!G48</f>
        <v>1402.0500000000002</v>
      </c>
      <c r="D1477" s="146">
        <f>'[1]AT-8_Hon_CCH_Pry'!J48</f>
        <v>-133.64000000000001</v>
      </c>
      <c r="E1477" s="146">
        <f>'[1]AT-8_Hon_CCH_Pry'!M48</f>
        <v>1107.1300000000001</v>
      </c>
      <c r="F1477" s="146">
        <f t="shared" si="151"/>
        <v>973.49000000000012</v>
      </c>
      <c r="G1477" s="127">
        <f t="shared" si="152"/>
        <v>0.69433329767126706</v>
      </c>
    </row>
    <row r="1478" spans="1:7" ht="15.75" customHeight="1" x14ac:dyDescent="0.2">
      <c r="A1478" s="130">
        <f t="shared" si="154"/>
        <v>40</v>
      </c>
      <c r="B1478" s="145" t="str">
        <f t="shared" si="154"/>
        <v>40-JHANSI</v>
      </c>
      <c r="C1478" s="146">
        <f>'[1]AT-8_Hon_CCH_Pry'!G49</f>
        <v>631.65</v>
      </c>
      <c r="D1478" s="146">
        <f>'[1]AT-8_Hon_CCH_Pry'!J49</f>
        <v>0</v>
      </c>
      <c r="E1478" s="146">
        <f>'[1]AT-8_Hon_CCH_Pry'!M49</f>
        <v>499.9</v>
      </c>
      <c r="F1478" s="146">
        <f t="shared" si="151"/>
        <v>499.9</v>
      </c>
      <c r="G1478" s="127">
        <f t="shared" si="152"/>
        <v>0.79141929866223382</v>
      </c>
    </row>
    <row r="1479" spans="1:7" ht="15.75" customHeight="1" x14ac:dyDescent="0.2">
      <c r="A1479" s="130">
        <f t="shared" si="154"/>
        <v>41</v>
      </c>
      <c r="B1479" s="145" t="str">
        <f t="shared" si="154"/>
        <v>41-KANNAUJ</v>
      </c>
      <c r="C1479" s="146">
        <f>'[1]AT-8_Hon_CCH_Pry'!G50</f>
        <v>601.35</v>
      </c>
      <c r="D1479" s="146">
        <f>'[1]AT-8_Hon_CCH_Pry'!J50</f>
        <v>-26.950000000000003</v>
      </c>
      <c r="E1479" s="146">
        <f>'[1]AT-8_Hon_CCH_Pry'!M50</f>
        <v>465.77</v>
      </c>
      <c r="F1479" s="146">
        <f t="shared" si="151"/>
        <v>438.82</v>
      </c>
      <c r="G1479" s="127">
        <f t="shared" si="152"/>
        <v>0.72972478589839529</v>
      </c>
    </row>
    <row r="1480" spans="1:7" ht="15.75" customHeight="1" x14ac:dyDescent="0.2">
      <c r="A1480" s="130">
        <f t="shared" si="154"/>
        <v>42</v>
      </c>
      <c r="B1480" s="145" t="str">
        <f t="shared" si="154"/>
        <v>42-KANPUR DEHAT</v>
      </c>
      <c r="C1480" s="146">
        <f>'[1]AT-8_Hon_CCH_Pry'!G51</f>
        <v>749.7</v>
      </c>
      <c r="D1480" s="146">
        <f>'[1]AT-8_Hon_CCH_Pry'!J51</f>
        <v>0</v>
      </c>
      <c r="E1480" s="146">
        <f>'[1]AT-8_Hon_CCH_Pry'!M51</f>
        <v>572.87</v>
      </c>
      <c r="F1480" s="146">
        <f t="shared" si="151"/>
        <v>572.87</v>
      </c>
      <c r="G1480" s="127">
        <f t="shared" si="152"/>
        <v>0.76413231959450445</v>
      </c>
    </row>
    <row r="1481" spans="1:7" ht="15.75" customHeight="1" x14ac:dyDescent="0.2">
      <c r="A1481" s="130">
        <f t="shared" si="154"/>
        <v>43</v>
      </c>
      <c r="B1481" s="145" t="str">
        <f t="shared" si="154"/>
        <v>43-KANPUR NAGAR</v>
      </c>
      <c r="C1481" s="146">
        <f>'[1]AT-8_Hon_CCH_Pry'!G52</f>
        <v>623.25</v>
      </c>
      <c r="D1481" s="146">
        <f>'[1]AT-8_Hon_CCH_Pry'!J52</f>
        <v>7.4799999999999995</v>
      </c>
      <c r="E1481" s="146">
        <f>'[1]AT-8_Hon_CCH_Pry'!M52</f>
        <v>501.43</v>
      </c>
      <c r="F1481" s="146">
        <f t="shared" si="151"/>
        <v>508.91</v>
      </c>
      <c r="G1481" s="127">
        <f t="shared" si="152"/>
        <v>0.81654231849177705</v>
      </c>
    </row>
    <row r="1482" spans="1:7" ht="15.75" customHeight="1" x14ac:dyDescent="0.2">
      <c r="A1482" s="130">
        <f t="shared" si="154"/>
        <v>44</v>
      </c>
      <c r="B1482" s="145" t="str">
        <f t="shared" si="154"/>
        <v>44-KAAS GANJ</v>
      </c>
      <c r="C1482" s="146">
        <f>'[1]AT-8_Hon_CCH_Pry'!G53</f>
        <v>502.2</v>
      </c>
      <c r="D1482" s="146">
        <f>'[1]AT-8_Hon_CCH_Pry'!J53</f>
        <v>-0.7200000000000002</v>
      </c>
      <c r="E1482" s="146">
        <f>'[1]AT-8_Hon_CCH_Pry'!M53</f>
        <v>394.55</v>
      </c>
      <c r="F1482" s="146">
        <f t="shared" si="151"/>
        <v>393.83</v>
      </c>
      <c r="G1482" s="127">
        <f t="shared" si="152"/>
        <v>0.78420947829549981</v>
      </c>
    </row>
    <row r="1483" spans="1:7" ht="15.75" customHeight="1" x14ac:dyDescent="0.2">
      <c r="A1483" s="130">
        <f t="shared" si="154"/>
        <v>45</v>
      </c>
      <c r="B1483" s="145" t="str">
        <f t="shared" si="154"/>
        <v>45-KAUSHAMBI</v>
      </c>
      <c r="C1483" s="146">
        <f>'[1]AT-8_Hon_CCH_Pry'!G54</f>
        <v>529.79999999999995</v>
      </c>
      <c r="D1483" s="146">
        <f>'[1]AT-8_Hon_CCH_Pry'!J54</f>
        <v>0</v>
      </c>
      <c r="E1483" s="146">
        <f>'[1]AT-8_Hon_CCH_Pry'!M54</f>
        <v>427.86</v>
      </c>
      <c r="F1483" s="146">
        <f t="shared" si="151"/>
        <v>427.86</v>
      </c>
      <c r="G1483" s="127">
        <f t="shared" si="152"/>
        <v>0.80758776896942253</v>
      </c>
    </row>
    <row r="1484" spans="1:7" ht="15.75" customHeight="1" x14ac:dyDescent="0.2">
      <c r="A1484" s="130">
        <f t="shared" si="154"/>
        <v>46</v>
      </c>
      <c r="B1484" s="145" t="str">
        <f t="shared" si="154"/>
        <v>46-KUSHINAGAR</v>
      </c>
      <c r="C1484" s="146">
        <f>'[1]AT-8_Hon_CCH_Pry'!G55</f>
        <v>1234.3499999999999</v>
      </c>
      <c r="D1484" s="146">
        <f>'[1]AT-8_Hon_CCH_Pry'!J55</f>
        <v>0.35</v>
      </c>
      <c r="E1484" s="146">
        <f>'[1]AT-8_Hon_CCH_Pry'!M55</f>
        <v>1006.2</v>
      </c>
      <c r="F1484" s="146">
        <f t="shared" si="151"/>
        <v>1006.5500000000001</v>
      </c>
      <c r="G1484" s="127">
        <f t="shared" si="152"/>
        <v>0.81544942682383448</v>
      </c>
    </row>
    <row r="1485" spans="1:7" ht="15.75" customHeight="1" x14ac:dyDescent="0.2">
      <c r="A1485" s="130">
        <f t="shared" si="154"/>
        <v>47</v>
      </c>
      <c r="B1485" s="145" t="str">
        <f t="shared" si="154"/>
        <v>47-LAKHIMPUR KHERI</v>
      </c>
      <c r="C1485" s="146">
        <f>'[1]AT-8_Hon_CCH_Pry'!G56</f>
        <v>1580.5500000000002</v>
      </c>
      <c r="D1485" s="146">
        <f>'[1]AT-8_Hon_CCH_Pry'!J56</f>
        <v>0.18</v>
      </c>
      <c r="E1485" s="146">
        <f>'[1]AT-8_Hon_CCH_Pry'!M56</f>
        <v>1264.95</v>
      </c>
      <c r="F1485" s="146">
        <f t="shared" si="151"/>
        <v>1265.1300000000001</v>
      </c>
      <c r="G1485" s="127">
        <f t="shared" si="152"/>
        <v>0.80043655689475179</v>
      </c>
    </row>
    <row r="1486" spans="1:7" ht="15.75" customHeight="1" x14ac:dyDescent="0.2">
      <c r="A1486" s="130">
        <f t="shared" si="154"/>
        <v>48</v>
      </c>
      <c r="B1486" s="145" t="str">
        <f t="shared" si="154"/>
        <v>48-LALITPUR</v>
      </c>
      <c r="C1486" s="146">
        <f>'[1]AT-8_Hon_CCH_Pry'!G57</f>
        <v>615.90000000000009</v>
      </c>
      <c r="D1486" s="146">
        <f>'[1]AT-8_Hon_CCH_Pry'!J57</f>
        <v>0</v>
      </c>
      <c r="E1486" s="146">
        <f>'[1]AT-8_Hon_CCH_Pry'!M57</f>
        <v>482.23</v>
      </c>
      <c r="F1486" s="146">
        <f t="shared" si="151"/>
        <v>482.23</v>
      </c>
      <c r="G1486" s="127">
        <f t="shared" si="152"/>
        <v>0.78296801428803364</v>
      </c>
    </row>
    <row r="1487" spans="1:7" ht="15.75" customHeight="1" x14ac:dyDescent="0.2">
      <c r="A1487" s="130">
        <f t="shared" ref="A1487:B1502" si="155">A87</f>
        <v>49</v>
      </c>
      <c r="B1487" s="145" t="str">
        <f t="shared" si="155"/>
        <v>49-LUCKNOW</v>
      </c>
      <c r="C1487" s="146">
        <f>'[1]AT-8_Hon_CCH_Pry'!G58</f>
        <v>582</v>
      </c>
      <c r="D1487" s="146">
        <f>'[1]AT-8_Hon_CCH_Pry'!J58</f>
        <v>1.4</v>
      </c>
      <c r="E1487" s="146">
        <f>'[1]AT-8_Hon_CCH_Pry'!M58</f>
        <v>494.81</v>
      </c>
      <c r="F1487" s="146">
        <f t="shared" si="151"/>
        <v>496.21</v>
      </c>
      <c r="G1487" s="127">
        <f t="shared" si="152"/>
        <v>0.85259450171821305</v>
      </c>
    </row>
    <row r="1488" spans="1:7" ht="15.75" customHeight="1" x14ac:dyDescent="0.2">
      <c r="A1488" s="130">
        <f t="shared" si="155"/>
        <v>50</v>
      </c>
      <c r="B1488" s="145" t="str">
        <f t="shared" si="155"/>
        <v>50-MAHOBA</v>
      </c>
      <c r="C1488" s="146">
        <f>'[1]AT-8_Hon_CCH_Pry'!G59</f>
        <v>392.1</v>
      </c>
      <c r="D1488" s="146">
        <f>'[1]AT-8_Hon_CCH_Pry'!J59</f>
        <v>0</v>
      </c>
      <c r="E1488" s="146">
        <f>'[1]AT-8_Hon_CCH_Pry'!M59</f>
        <v>313.33999999999997</v>
      </c>
      <c r="F1488" s="146">
        <f t="shared" si="151"/>
        <v>313.33999999999997</v>
      </c>
      <c r="G1488" s="127">
        <f t="shared" si="152"/>
        <v>0.7991328742667686</v>
      </c>
    </row>
    <row r="1489" spans="1:7" ht="15.75" customHeight="1" x14ac:dyDescent="0.2">
      <c r="A1489" s="130">
        <f t="shared" si="155"/>
        <v>51</v>
      </c>
      <c r="B1489" s="145" t="str">
        <f t="shared" si="155"/>
        <v>51-MAHRAJGANJ</v>
      </c>
      <c r="C1489" s="146">
        <f>'[1]AT-8_Hon_CCH_Pry'!G60</f>
        <v>883.8</v>
      </c>
      <c r="D1489" s="146">
        <f>'[1]AT-8_Hon_CCH_Pry'!J60</f>
        <v>0.18</v>
      </c>
      <c r="E1489" s="146">
        <f>'[1]AT-8_Hon_CCH_Pry'!M60</f>
        <v>723.1</v>
      </c>
      <c r="F1489" s="146">
        <f t="shared" si="151"/>
        <v>723.28</v>
      </c>
      <c r="G1489" s="127">
        <f t="shared" si="152"/>
        <v>0.81837519800859926</v>
      </c>
    </row>
    <row r="1490" spans="1:7" ht="15.75" customHeight="1" x14ac:dyDescent="0.2">
      <c r="A1490" s="130">
        <f t="shared" si="155"/>
        <v>52</v>
      </c>
      <c r="B1490" s="145" t="str">
        <f t="shared" si="155"/>
        <v>52-MAINPURI</v>
      </c>
      <c r="C1490" s="146">
        <f>'[1]AT-8_Hon_CCH_Pry'!G61</f>
        <v>653.25</v>
      </c>
      <c r="D1490" s="146">
        <f>'[1]AT-8_Hon_CCH_Pry'!J61</f>
        <v>-1.47</v>
      </c>
      <c r="E1490" s="146">
        <f>'[1]AT-8_Hon_CCH_Pry'!M61</f>
        <v>503.63</v>
      </c>
      <c r="F1490" s="146">
        <f t="shared" si="151"/>
        <v>502.15999999999997</v>
      </c>
      <c r="G1490" s="127">
        <f t="shared" si="152"/>
        <v>0.76871029468044394</v>
      </c>
    </row>
    <row r="1491" spans="1:7" ht="15.75" customHeight="1" x14ac:dyDescent="0.2">
      <c r="A1491" s="130">
        <f t="shared" si="155"/>
        <v>53</v>
      </c>
      <c r="B1491" s="145" t="str">
        <f t="shared" si="155"/>
        <v>53-MATHURA</v>
      </c>
      <c r="C1491" s="146">
        <f>'[1]AT-8_Hon_CCH_Pry'!G62</f>
        <v>24.3</v>
      </c>
      <c r="D1491" s="146">
        <f>'[1]AT-8_Hon_CCH_Pry'!J62</f>
        <v>0</v>
      </c>
      <c r="E1491" s="146">
        <f>'[1]AT-8_Hon_CCH_Pry'!M62</f>
        <v>19.770000000000003</v>
      </c>
      <c r="F1491" s="146">
        <f t="shared" si="151"/>
        <v>19.770000000000003</v>
      </c>
      <c r="G1491" s="127">
        <f t="shared" si="152"/>
        <v>0.81358024691358033</v>
      </c>
    </row>
    <row r="1492" spans="1:7" ht="15.75" customHeight="1" x14ac:dyDescent="0.2">
      <c r="A1492" s="130">
        <f t="shared" si="155"/>
        <v>54</v>
      </c>
      <c r="B1492" s="145" t="str">
        <f t="shared" si="155"/>
        <v>54-MAU</v>
      </c>
      <c r="C1492" s="146">
        <f>'[1]AT-8_Hon_CCH_Pry'!G63</f>
        <v>645.75</v>
      </c>
      <c r="D1492" s="146">
        <f>'[1]AT-8_Hon_CCH_Pry'!J63</f>
        <v>0</v>
      </c>
      <c r="E1492" s="146">
        <f>'[1]AT-8_Hon_CCH_Pry'!M63</f>
        <v>529.25</v>
      </c>
      <c r="F1492" s="146">
        <f t="shared" si="151"/>
        <v>529.25</v>
      </c>
      <c r="G1492" s="127">
        <f t="shared" si="152"/>
        <v>0.81958962446767325</v>
      </c>
    </row>
    <row r="1493" spans="1:7" ht="15.75" customHeight="1" x14ac:dyDescent="0.2">
      <c r="A1493" s="130">
        <f t="shared" si="155"/>
        <v>55</v>
      </c>
      <c r="B1493" s="145" t="str">
        <f t="shared" si="155"/>
        <v>55-MEERUT</v>
      </c>
      <c r="C1493" s="146">
        <f>'[1]AT-8_Hon_CCH_Pry'!G64</f>
        <v>382.04999999999995</v>
      </c>
      <c r="D1493" s="146">
        <f>'[1]AT-8_Hon_CCH_Pry'!J64</f>
        <v>-3.9399999999999995</v>
      </c>
      <c r="E1493" s="146">
        <f>'[1]AT-8_Hon_CCH_Pry'!M64</f>
        <v>309.5</v>
      </c>
      <c r="F1493" s="146">
        <f t="shared" si="151"/>
        <v>305.56</v>
      </c>
      <c r="G1493" s="127">
        <f t="shared" si="152"/>
        <v>0.79979060332417229</v>
      </c>
    </row>
    <row r="1494" spans="1:7" ht="15.75" customHeight="1" x14ac:dyDescent="0.2">
      <c r="A1494" s="130">
        <f t="shared" si="155"/>
        <v>56</v>
      </c>
      <c r="B1494" s="145" t="str">
        <f t="shared" si="155"/>
        <v>56-MIRZAPUR</v>
      </c>
      <c r="C1494" s="146">
        <f>'[1]AT-8_Hon_CCH_Pry'!G65</f>
        <v>953.25</v>
      </c>
      <c r="D1494" s="146">
        <f>'[1]AT-8_Hon_CCH_Pry'!J65</f>
        <v>138.95999999999998</v>
      </c>
      <c r="E1494" s="146">
        <f>'[1]AT-8_Hon_CCH_Pry'!M65</f>
        <v>776.77</v>
      </c>
      <c r="F1494" s="146">
        <f t="shared" si="151"/>
        <v>915.73</v>
      </c>
      <c r="G1494" s="127">
        <f t="shared" si="152"/>
        <v>0.96063991607658017</v>
      </c>
    </row>
    <row r="1495" spans="1:7" ht="15.75" customHeight="1" x14ac:dyDescent="0.2">
      <c r="A1495" s="130">
        <f t="shared" si="155"/>
        <v>57</v>
      </c>
      <c r="B1495" s="145" t="str">
        <f t="shared" si="155"/>
        <v>57-MORADABAD</v>
      </c>
      <c r="C1495" s="146">
        <f>'[1]AT-8_Hon_CCH_Pry'!G66</f>
        <v>589.79999999999995</v>
      </c>
      <c r="D1495" s="146">
        <f>'[1]AT-8_Hon_CCH_Pry'!J66</f>
        <v>14.411</v>
      </c>
      <c r="E1495" s="146">
        <f>'[1]AT-8_Hon_CCH_Pry'!M66</f>
        <v>483.35</v>
      </c>
      <c r="F1495" s="146">
        <f t="shared" si="151"/>
        <v>497.76100000000002</v>
      </c>
      <c r="G1495" s="127">
        <f t="shared" si="152"/>
        <v>0.8439487962021025</v>
      </c>
    </row>
    <row r="1496" spans="1:7" ht="15.75" customHeight="1" x14ac:dyDescent="0.2">
      <c r="A1496" s="130">
        <f t="shared" si="155"/>
        <v>58</v>
      </c>
      <c r="B1496" s="145" t="str">
        <f t="shared" si="155"/>
        <v>58-MUZAFFARNAGAR</v>
      </c>
      <c r="C1496" s="146">
        <f>'[1]AT-8_Hon_CCH_Pry'!G67</f>
        <v>463.35</v>
      </c>
      <c r="D1496" s="146">
        <f>'[1]AT-8_Hon_CCH_Pry'!J67</f>
        <v>41.29</v>
      </c>
      <c r="E1496" s="146">
        <f>'[1]AT-8_Hon_CCH_Pry'!M67</f>
        <v>369.88</v>
      </c>
      <c r="F1496" s="146">
        <f t="shared" si="151"/>
        <v>411.17</v>
      </c>
      <c r="G1496" s="127">
        <f t="shared" si="152"/>
        <v>0.8873853458508687</v>
      </c>
    </row>
    <row r="1497" spans="1:7" ht="15.75" customHeight="1" x14ac:dyDescent="0.2">
      <c r="A1497" s="130">
        <f t="shared" si="155"/>
        <v>59</v>
      </c>
      <c r="B1497" s="145" t="str">
        <f t="shared" si="155"/>
        <v>59-PILIBHIT</v>
      </c>
      <c r="C1497" s="146">
        <f>'[1]AT-8_Hon_CCH_Pry'!G68</f>
        <v>692.55</v>
      </c>
      <c r="D1497" s="146">
        <f>'[1]AT-8_Hon_CCH_Pry'!J68</f>
        <v>0</v>
      </c>
      <c r="E1497" s="146">
        <f>'[1]AT-8_Hon_CCH_Pry'!M68</f>
        <v>556.19000000000005</v>
      </c>
      <c r="F1497" s="146">
        <f t="shared" si="151"/>
        <v>556.19000000000005</v>
      </c>
      <c r="G1497" s="127">
        <f t="shared" si="152"/>
        <v>0.80310446899140875</v>
      </c>
    </row>
    <row r="1498" spans="1:7" ht="15.75" customHeight="1" x14ac:dyDescent="0.2">
      <c r="A1498" s="130">
        <f t="shared" si="155"/>
        <v>60</v>
      </c>
      <c r="B1498" s="145" t="str">
        <f t="shared" si="155"/>
        <v>60-PRATAPGARH</v>
      </c>
      <c r="C1498" s="146">
        <f>'[1]AT-8_Hon_CCH_Pry'!G69</f>
        <v>1054.8</v>
      </c>
      <c r="D1498" s="146">
        <f>'[1]AT-8_Hon_CCH_Pry'!J69</f>
        <v>104.69000000000001</v>
      </c>
      <c r="E1498" s="146">
        <f>'[1]AT-8_Hon_CCH_Pry'!M69</f>
        <v>828.22</v>
      </c>
      <c r="F1498" s="146">
        <f t="shared" si="151"/>
        <v>932.91000000000008</v>
      </c>
      <c r="G1498" s="127">
        <f t="shared" si="152"/>
        <v>0.88444254835039826</v>
      </c>
    </row>
    <row r="1499" spans="1:7" ht="15.75" customHeight="1" x14ac:dyDescent="0.2">
      <c r="A1499" s="130">
        <f t="shared" si="155"/>
        <v>61</v>
      </c>
      <c r="B1499" s="145" t="str">
        <f t="shared" si="155"/>
        <v>61-RAI BAREILY</v>
      </c>
      <c r="C1499" s="146">
        <f>'[1]AT-8_Hon_CCH_Pry'!G70</f>
        <v>982.34999999999991</v>
      </c>
      <c r="D1499" s="146">
        <f>'[1]AT-8_Hon_CCH_Pry'!J70</f>
        <v>164.85999999999999</v>
      </c>
      <c r="E1499" s="146">
        <f>'[1]AT-8_Hon_CCH_Pry'!M70</f>
        <v>797.02</v>
      </c>
      <c r="F1499" s="146">
        <f t="shared" si="151"/>
        <v>961.88</v>
      </c>
      <c r="G1499" s="127">
        <f t="shared" si="152"/>
        <v>0.97916221306051821</v>
      </c>
    </row>
    <row r="1500" spans="1:7" ht="15.75" customHeight="1" x14ac:dyDescent="0.2">
      <c r="A1500" s="130">
        <f t="shared" si="155"/>
        <v>62</v>
      </c>
      <c r="B1500" s="145" t="str">
        <f t="shared" si="155"/>
        <v>62-RAMPUR</v>
      </c>
      <c r="C1500" s="146">
        <f>'[1]AT-8_Hon_CCH_Pry'!G71</f>
        <v>655.5</v>
      </c>
      <c r="D1500" s="146">
        <f>'[1]AT-8_Hon_CCH_Pry'!J71</f>
        <v>0</v>
      </c>
      <c r="E1500" s="146">
        <f>'[1]AT-8_Hon_CCH_Pry'!M71</f>
        <v>531.13</v>
      </c>
      <c r="F1500" s="146">
        <f t="shared" si="151"/>
        <v>531.13</v>
      </c>
      <c r="G1500" s="127">
        <f t="shared" si="152"/>
        <v>0.81026697177726925</v>
      </c>
    </row>
    <row r="1501" spans="1:7" ht="15.75" customHeight="1" x14ac:dyDescent="0.2">
      <c r="A1501" s="130">
        <f t="shared" si="155"/>
        <v>63</v>
      </c>
      <c r="B1501" s="145" t="str">
        <f t="shared" si="155"/>
        <v>63-SAHARANPUR</v>
      </c>
      <c r="C1501" s="146">
        <f>'[1]AT-8_Hon_CCH_Pry'!G72</f>
        <v>663.75</v>
      </c>
      <c r="D1501" s="146">
        <f>'[1]AT-8_Hon_CCH_Pry'!J72</f>
        <v>0</v>
      </c>
      <c r="E1501" s="146">
        <f>'[1]AT-8_Hon_CCH_Pry'!M72</f>
        <v>540.30999999999995</v>
      </c>
      <c r="F1501" s="146">
        <f t="shared" si="151"/>
        <v>540.30999999999995</v>
      </c>
      <c r="G1501" s="127">
        <f t="shared" si="152"/>
        <v>0.81402636534839912</v>
      </c>
    </row>
    <row r="1502" spans="1:7" ht="15.75" customHeight="1" x14ac:dyDescent="0.2">
      <c r="A1502" s="130">
        <f t="shared" si="155"/>
        <v>64</v>
      </c>
      <c r="B1502" s="145" t="str">
        <f t="shared" si="155"/>
        <v>64-SANTKABIR NAGAR</v>
      </c>
      <c r="C1502" s="146">
        <f>'[1]AT-8_Hon_CCH_Pry'!G73</f>
        <v>581.85</v>
      </c>
      <c r="D1502" s="146">
        <f>'[1]AT-8_Hon_CCH_Pry'!J73</f>
        <v>-0.04</v>
      </c>
      <c r="E1502" s="146">
        <f>'[1]AT-8_Hon_CCH_Pry'!M73</f>
        <v>471.68</v>
      </c>
      <c r="F1502" s="146">
        <f t="shared" si="151"/>
        <v>471.64</v>
      </c>
      <c r="G1502" s="127">
        <f t="shared" si="152"/>
        <v>0.8105869210277562</v>
      </c>
    </row>
    <row r="1503" spans="1:7" ht="15.75" customHeight="1" x14ac:dyDescent="0.2">
      <c r="A1503" s="130">
        <f t="shared" ref="A1503:B1513" si="156">A103</f>
        <v>65</v>
      </c>
      <c r="B1503" s="145" t="str">
        <f t="shared" si="156"/>
        <v>65-SHAHJAHANPUR</v>
      </c>
      <c r="C1503" s="146">
        <f>'[1]AT-8_Hon_CCH_Pry'!G74</f>
        <v>1276.9499999999998</v>
      </c>
      <c r="D1503" s="146">
        <f>'[1]AT-8_Hon_CCH_Pry'!J74</f>
        <v>0</v>
      </c>
      <c r="E1503" s="146">
        <f>'[1]AT-8_Hon_CCH_Pry'!M74</f>
        <v>1020.12</v>
      </c>
      <c r="F1503" s="146">
        <f t="shared" si="151"/>
        <v>1020.12</v>
      </c>
      <c r="G1503" s="127">
        <f t="shared" si="152"/>
        <v>0.79887231293316119</v>
      </c>
    </row>
    <row r="1504" spans="1:7" ht="15.75" customHeight="1" x14ac:dyDescent="0.2">
      <c r="A1504" s="130">
        <f t="shared" si="156"/>
        <v>66</v>
      </c>
      <c r="B1504" s="145" t="str">
        <f t="shared" si="156"/>
        <v>66-SHRAWASTI</v>
      </c>
      <c r="C1504" s="146">
        <f>'[1]AT-8_Hon_CCH_Pry'!G75</f>
        <v>504.45000000000005</v>
      </c>
      <c r="D1504" s="146">
        <f>'[1]AT-8_Hon_CCH_Pry'!J75</f>
        <v>0</v>
      </c>
      <c r="E1504" s="146">
        <f>'[1]AT-8_Hon_CCH_Pry'!M75</f>
        <v>405.09000000000003</v>
      </c>
      <c r="F1504" s="146">
        <f t="shared" ref="F1504:F1513" si="157">D1504+E1504</f>
        <v>405.09000000000003</v>
      </c>
      <c r="G1504" s="127">
        <f t="shared" ref="G1504:G1514" si="158">F1504/C1504</f>
        <v>0.80303300624442464</v>
      </c>
    </row>
    <row r="1505" spans="1:8" ht="15.75" customHeight="1" x14ac:dyDescent="0.2">
      <c r="A1505" s="130">
        <f t="shared" si="156"/>
        <v>67</v>
      </c>
      <c r="B1505" s="145" t="str">
        <f t="shared" si="156"/>
        <v>67-SIDDHARTHNAGAR</v>
      </c>
      <c r="C1505" s="146">
        <f>'[1]AT-8_Hon_CCH_Pry'!G76</f>
        <v>1040.0999999999999</v>
      </c>
      <c r="D1505" s="146">
        <f>'[1]AT-8_Hon_CCH_Pry'!J76</f>
        <v>39.020000000000003</v>
      </c>
      <c r="E1505" s="146">
        <f>'[1]AT-8_Hon_CCH_Pry'!M76</f>
        <v>859.13</v>
      </c>
      <c r="F1505" s="146">
        <f t="shared" si="157"/>
        <v>898.15</v>
      </c>
      <c r="G1505" s="127">
        <f t="shared" si="158"/>
        <v>0.86352273819825021</v>
      </c>
    </row>
    <row r="1506" spans="1:8" ht="15.75" customHeight="1" x14ac:dyDescent="0.2">
      <c r="A1506" s="130">
        <f t="shared" si="156"/>
        <v>68</v>
      </c>
      <c r="B1506" s="145" t="str">
        <f t="shared" si="156"/>
        <v>68-SITAPUR</v>
      </c>
      <c r="C1506" s="146">
        <f>'[1]AT-8_Hon_CCH_Pry'!G77</f>
        <v>1735.65</v>
      </c>
      <c r="D1506" s="146">
        <f>'[1]AT-8_Hon_CCH_Pry'!J77</f>
        <v>490.75</v>
      </c>
      <c r="E1506" s="146">
        <f>'[1]AT-8_Hon_CCH_Pry'!M77</f>
        <v>1375.59</v>
      </c>
      <c r="F1506" s="146">
        <f t="shared" si="157"/>
        <v>1866.34</v>
      </c>
      <c r="G1506" s="127">
        <f t="shared" si="158"/>
        <v>1.0752974389997982</v>
      </c>
    </row>
    <row r="1507" spans="1:8" ht="15.75" customHeight="1" x14ac:dyDescent="0.2">
      <c r="A1507" s="130">
        <f t="shared" si="156"/>
        <v>69</v>
      </c>
      <c r="B1507" s="145" t="str">
        <f t="shared" si="156"/>
        <v>69-SONBHADRA</v>
      </c>
      <c r="C1507" s="146">
        <f>'[1]AT-8_Hon_CCH_Pry'!G78</f>
        <v>904.65</v>
      </c>
      <c r="D1507" s="146">
        <f>'[1]AT-8_Hon_CCH_Pry'!J78</f>
        <v>1.02</v>
      </c>
      <c r="E1507" s="146">
        <f>'[1]AT-8_Hon_CCH_Pry'!M78</f>
        <v>696.02</v>
      </c>
      <c r="F1507" s="146">
        <f t="shared" si="157"/>
        <v>697.04</v>
      </c>
      <c r="G1507" s="127">
        <f t="shared" si="158"/>
        <v>0.77050793124412753</v>
      </c>
    </row>
    <row r="1508" spans="1:8" ht="15.75" customHeight="1" x14ac:dyDescent="0.2">
      <c r="A1508" s="130">
        <f t="shared" si="156"/>
        <v>70</v>
      </c>
      <c r="B1508" s="145" t="str">
        <f t="shared" si="156"/>
        <v>70-SULTANPUR</v>
      </c>
      <c r="C1508" s="146">
        <f>'[1]AT-8_Hon_CCH_Pry'!G79</f>
        <v>932.7</v>
      </c>
      <c r="D1508" s="146">
        <f>'[1]AT-8_Hon_CCH_Pry'!J79</f>
        <v>0</v>
      </c>
      <c r="E1508" s="146">
        <f>'[1]AT-8_Hon_CCH_Pry'!M79</f>
        <v>747.64</v>
      </c>
      <c r="F1508" s="146">
        <f t="shared" si="157"/>
        <v>747.64</v>
      </c>
      <c r="G1508" s="127">
        <f t="shared" si="158"/>
        <v>0.80158679103677488</v>
      </c>
    </row>
    <row r="1509" spans="1:8" ht="15.75" customHeight="1" x14ac:dyDescent="0.2">
      <c r="A1509" s="130">
        <f t="shared" si="156"/>
        <v>71</v>
      </c>
      <c r="B1509" s="145" t="str">
        <f t="shared" si="156"/>
        <v>71-UNNAO</v>
      </c>
      <c r="C1509" s="146">
        <f>'[1]AT-8_Hon_CCH_Pry'!G80</f>
        <v>1007.7</v>
      </c>
      <c r="D1509" s="146">
        <f>'[1]AT-8_Hon_CCH_Pry'!J80</f>
        <v>42.13</v>
      </c>
      <c r="E1509" s="146">
        <f>'[1]AT-8_Hon_CCH_Pry'!M80</f>
        <v>802.9</v>
      </c>
      <c r="F1509" s="146">
        <f t="shared" si="157"/>
        <v>845.03</v>
      </c>
      <c r="G1509" s="127">
        <f t="shared" si="158"/>
        <v>0.83857298799245805</v>
      </c>
    </row>
    <row r="1510" spans="1:8" ht="15.75" customHeight="1" x14ac:dyDescent="0.2">
      <c r="A1510" s="130">
        <f t="shared" si="156"/>
        <v>72</v>
      </c>
      <c r="B1510" s="145" t="str">
        <f t="shared" si="156"/>
        <v>72-VARANASI</v>
      </c>
      <c r="C1510" s="146">
        <f>'[1]AT-8_Hon_CCH_Pry'!G81</f>
        <v>723.6</v>
      </c>
      <c r="D1510" s="146">
        <f>'[1]AT-8_Hon_CCH_Pry'!J81</f>
        <v>0</v>
      </c>
      <c r="E1510" s="146">
        <f>'[1]AT-8_Hon_CCH_Pry'!M81</f>
        <v>607.99</v>
      </c>
      <c r="F1510" s="146">
        <f t="shared" si="157"/>
        <v>607.99</v>
      </c>
      <c r="G1510" s="127">
        <f t="shared" si="158"/>
        <v>0.84022940851299055</v>
      </c>
    </row>
    <row r="1511" spans="1:8" ht="15.75" customHeight="1" x14ac:dyDescent="0.2">
      <c r="A1511" s="130">
        <f t="shared" si="156"/>
        <v>73</v>
      </c>
      <c r="B1511" s="145" t="str">
        <f t="shared" si="156"/>
        <v>73-SAMBHAL</v>
      </c>
      <c r="C1511" s="146">
        <f>'[1]AT-8_Hon_CCH_Pry'!G82</f>
        <v>603</v>
      </c>
      <c r="D1511" s="146">
        <f>'[1]AT-8_Hon_CCH_Pry'!J82</f>
        <v>0</v>
      </c>
      <c r="E1511" s="146">
        <f>'[1]AT-8_Hon_CCH_Pry'!M82</f>
        <v>488.29999999999995</v>
      </c>
      <c r="F1511" s="146">
        <f t="shared" si="157"/>
        <v>488.29999999999995</v>
      </c>
      <c r="G1511" s="127">
        <f t="shared" si="158"/>
        <v>0.80978441127694856</v>
      </c>
    </row>
    <row r="1512" spans="1:8" ht="15.75" customHeight="1" x14ac:dyDescent="0.2">
      <c r="A1512" s="130">
        <f t="shared" si="156"/>
        <v>74</v>
      </c>
      <c r="B1512" s="145" t="str">
        <f t="shared" si="156"/>
        <v>74-HAPUR</v>
      </c>
      <c r="C1512" s="146">
        <f>'[1]AT-8_Hon_CCH_Pry'!G83</f>
        <v>260.7</v>
      </c>
      <c r="D1512" s="146">
        <f>'[1]AT-8_Hon_CCH_Pry'!J83</f>
        <v>0</v>
      </c>
      <c r="E1512" s="146">
        <f>'[1]AT-8_Hon_CCH_Pry'!M83</f>
        <v>210.53</v>
      </c>
      <c r="F1512" s="146">
        <f t="shared" si="157"/>
        <v>210.53</v>
      </c>
      <c r="G1512" s="127">
        <f t="shared" si="158"/>
        <v>0.80755657844265438</v>
      </c>
    </row>
    <row r="1513" spans="1:8" ht="15.75" customHeight="1" x14ac:dyDescent="0.2">
      <c r="A1513" s="130">
        <f t="shared" si="156"/>
        <v>75</v>
      </c>
      <c r="B1513" s="145" t="str">
        <f t="shared" si="156"/>
        <v>75-SHAMLI</v>
      </c>
      <c r="C1513" s="146">
        <f>'[1]AT-8_Hon_CCH_Pry'!G84</f>
        <v>268.05</v>
      </c>
      <c r="D1513" s="146">
        <f>'[1]AT-8_Hon_CCH_Pry'!J84</f>
        <v>1.1399999999999999</v>
      </c>
      <c r="E1513" s="146">
        <f>'[1]AT-8_Hon_CCH_Pry'!M84</f>
        <v>213.15</v>
      </c>
      <c r="F1513" s="146">
        <f t="shared" si="157"/>
        <v>214.29</v>
      </c>
      <c r="G1513" s="127">
        <f t="shared" si="158"/>
        <v>0.79944040290990481</v>
      </c>
    </row>
    <row r="1514" spans="1:8" ht="15.75" customHeight="1" x14ac:dyDescent="0.2">
      <c r="A1514" s="80"/>
      <c r="B1514" s="147" t="str">
        <f>B114</f>
        <v>TOTAL</v>
      </c>
      <c r="C1514" s="91">
        <f>SUM(C1439:C1513)</f>
        <v>59543.85</v>
      </c>
      <c r="D1514" s="91">
        <f>SUM(D1439:D1513)</f>
        <v>777.92100000000005</v>
      </c>
      <c r="E1514" s="91">
        <f>SUM(E1439:E1513)</f>
        <v>47554.009999999973</v>
      </c>
      <c r="F1514" s="91">
        <f>SUM(F1439:F1513)</f>
        <v>48331.930999999997</v>
      </c>
      <c r="G1514" s="83">
        <f t="shared" si="158"/>
        <v>0.81170315658124215</v>
      </c>
    </row>
    <row r="1516" spans="1:8" ht="15.75" customHeight="1" x14ac:dyDescent="0.2">
      <c r="A1516" s="47" t="s">
        <v>143</v>
      </c>
      <c r="B1516" s="129"/>
      <c r="C1516" s="129"/>
      <c r="D1516" s="129"/>
      <c r="E1516" s="129"/>
      <c r="F1516" s="129"/>
      <c r="G1516" s="48"/>
      <c r="H1516" s="129"/>
    </row>
    <row r="1517" spans="1:8" ht="15.75" customHeight="1" x14ac:dyDescent="0.2">
      <c r="A1517" s="126"/>
      <c r="B1517" s="48"/>
      <c r="C1517" s="48"/>
      <c r="D1517" s="48"/>
      <c r="E1517" s="129"/>
      <c r="F1517" s="48"/>
      <c r="H1517" s="148" t="s">
        <v>114</v>
      </c>
    </row>
    <row r="1518" spans="1:8" ht="45" customHeight="1" x14ac:dyDescent="0.2">
      <c r="A1518" s="52" t="s">
        <v>77</v>
      </c>
      <c r="B1518" s="52" t="s">
        <v>78</v>
      </c>
      <c r="C1518" s="52" t="str">
        <f>C1437</f>
        <v>Allocation for 2019-20</v>
      </c>
      <c r="D1518" s="149" t="s">
        <v>144</v>
      </c>
      <c r="E1518" s="52" t="s">
        <v>145</v>
      </c>
      <c r="F1518" s="52" t="s">
        <v>146</v>
      </c>
      <c r="G1518" s="52" t="s">
        <v>147</v>
      </c>
      <c r="H1518" s="52" t="s">
        <v>119</v>
      </c>
    </row>
    <row r="1519" spans="1:8" ht="15.75" customHeight="1" x14ac:dyDescent="0.2">
      <c r="A1519" s="144">
        <v>1</v>
      </c>
      <c r="B1519" s="144">
        <v>2</v>
      </c>
      <c r="C1519" s="144">
        <v>3</v>
      </c>
      <c r="D1519" s="144">
        <v>4</v>
      </c>
      <c r="E1519" s="144">
        <v>5</v>
      </c>
      <c r="F1519" s="144">
        <v>6</v>
      </c>
      <c r="G1519" s="144">
        <v>7</v>
      </c>
      <c r="H1519" s="144">
        <v>8</v>
      </c>
    </row>
    <row r="1520" spans="1:8" ht="15.75" customHeight="1" x14ac:dyDescent="0.2">
      <c r="A1520" s="130">
        <f t="shared" ref="A1520:B1535" si="159">A39</f>
        <v>1</v>
      </c>
      <c r="B1520" s="145" t="str">
        <f t="shared" si="159"/>
        <v>01-AGRA</v>
      </c>
      <c r="C1520" s="146">
        <f>C1439</f>
        <v>926.40000000000009</v>
      </c>
      <c r="D1520" s="146">
        <f>F1439</f>
        <v>736.62</v>
      </c>
      <c r="E1520" s="150">
        <f>'[1]AT-8_Hon_CCH_Pry'!P10+'[1]AT-8A_Hon_CCH_UPry'!P10</f>
        <v>743.11</v>
      </c>
      <c r="F1520" s="151">
        <f>E1520/C1520</f>
        <v>0.80214810017271154</v>
      </c>
      <c r="G1520" s="150">
        <f>D1520-E1520</f>
        <v>-6.4900000000000091</v>
      </c>
      <c r="H1520" s="127">
        <f>G1520/C1520</f>
        <v>-7.0056131260794567E-3</v>
      </c>
    </row>
    <row r="1521" spans="1:8" ht="15.75" customHeight="1" x14ac:dyDescent="0.2">
      <c r="A1521" s="130">
        <f t="shared" si="159"/>
        <v>2</v>
      </c>
      <c r="B1521" s="145" t="str">
        <f t="shared" si="159"/>
        <v>02-ALIGARH</v>
      </c>
      <c r="C1521" s="146">
        <f t="shared" ref="C1521:C1584" si="160">C1440</f>
        <v>834.75</v>
      </c>
      <c r="D1521" s="146">
        <f t="shared" ref="D1521:D1584" si="161">F1440</f>
        <v>663.49</v>
      </c>
      <c r="E1521" s="150">
        <f>'[1]AT-8_Hon_CCH_Pry'!P11+'[1]AT-8A_Hon_CCH_UPry'!P11</f>
        <v>569.31999999999994</v>
      </c>
      <c r="F1521" s="151">
        <f t="shared" ref="F1521:F1584" si="162">E1521/C1521</f>
        <v>0.6820245582509733</v>
      </c>
      <c r="G1521" s="150">
        <f t="shared" ref="G1521:G1584" si="163">D1521-E1521</f>
        <v>94.170000000000073</v>
      </c>
      <c r="H1521" s="127">
        <f t="shared" ref="H1521:H1584" si="164">G1521/C1521</f>
        <v>0.11281221922731366</v>
      </c>
    </row>
    <row r="1522" spans="1:8" ht="15.75" customHeight="1" x14ac:dyDescent="0.2">
      <c r="A1522" s="130">
        <f t="shared" si="159"/>
        <v>3</v>
      </c>
      <c r="B1522" s="145" t="str">
        <f t="shared" si="159"/>
        <v>03-ALLAHABAD</v>
      </c>
      <c r="C1522" s="146">
        <f t="shared" si="160"/>
        <v>1742.55</v>
      </c>
      <c r="D1522" s="146">
        <f t="shared" si="161"/>
        <v>1329.92</v>
      </c>
      <c r="E1522" s="150">
        <f>'[1]AT-8_Hon_CCH_Pry'!P12+'[1]AT-8A_Hon_CCH_UPry'!P12</f>
        <v>1252.4000000000001</v>
      </c>
      <c r="F1522" s="151">
        <f t="shared" si="162"/>
        <v>0.71871682304668449</v>
      </c>
      <c r="G1522" s="150">
        <f t="shared" si="163"/>
        <v>77.519999999999982</v>
      </c>
      <c r="H1522" s="127">
        <f t="shared" si="164"/>
        <v>4.4486528363605053E-2</v>
      </c>
    </row>
    <row r="1523" spans="1:8" ht="15.75" customHeight="1" x14ac:dyDescent="0.2">
      <c r="A1523" s="130">
        <f t="shared" si="159"/>
        <v>4</v>
      </c>
      <c r="B1523" s="145" t="str">
        <f t="shared" si="159"/>
        <v>04-AMBEDKAR NAGAR</v>
      </c>
      <c r="C1523" s="146">
        <f t="shared" si="160"/>
        <v>759</v>
      </c>
      <c r="D1523" s="146">
        <f t="shared" si="161"/>
        <v>586.82000000000005</v>
      </c>
      <c r="E1523" s="150">
        <f>'[1]AT-8_Hon_CCH_Pry'!P13+'[1]AT-8A_Hon_CCH_UPry'!P13</f>
        <v>414.15</v>
      </c>
      <c r="F1523" s="151">
        <f t="shared" si="162"/>
        <v>0.54565217391304344</v>
      </c>
      <c r="G1523" s="150">
        <f t="shared" si="163"/>
        <v>172.67000000000007</v>
      </c>
      <c r="H1523" s="127">
        <f t="shared" si="164"/>
        <v>0.22749670619235846</v>
      </c>
    </row>
    <row r="1524" spans="1:8" ht="15.75" customHeight="1" x14ac:dyDescent="0.2">
      <c r="A1524" s="130">
        <f t="shared" si="159"/>
        <v>5</v>
      </c>
      <c r="B1524" s="145" t="str">
        <f t="shared" si="159"/>
        <v>05-AURAIYA</v>
      </c>
      <c r="C1524" s="146">
        <f t="shared" si="160"/>
        <v>538.04999999999995</v>
      </c>
      <c r="D1524" s="146">
        <f t="shared" si="161"/>
        <v>421.83</v>
      </c>
      <c r="E1524" s="150">
        <f>'[1]AT-8_Hon_CCH_Pry'!P14+'[1]AT-8A_Hon_CCH_UPry'!P14</f>
        <v>222.86999999999998</v>
      </c>
      <c r="F1524" s="151">
        <f t="shared" si="162"/>
        <v>0.41421800947867299</v>
      </c>
      <c r="G1524" s="150">
        <f t="shared" si="163"/>
        <v>198.96</v>
      </c>
      <c r="H1524" s="127">
        <f t="shared" si="164"/>
        <v>0.36977976024533038</v>
      </c>
    </row>
    <row r="1525" spans="1:8" ht="15.75" customHeight="1" x14ac:dyDescent="0.2">
      <c r="A1525" s="130">
        <f t="shared" si="159"/>
        <v>6</v>
      </c>
      <c r="B1525" s="145" t="str">
        <f t="shared" si="159"/>
        <v>06-AZAMGARH</v>
      </c>
      <c r="C1525" s="146">
        <f t="shared" si="160"/>
        <v>1405.95</v>
      </c>
      <c r="D1525" s="146">
        <f t="shared" si="161"/>
        <v>1160.4000000000001</v>
      </c>
      <c r="E1525" s="150">
        <f>'[1]AT-8_Hon_CCH_Pry'!P15+'[1]AT-8A_Hon_CCH_UPry'!P15</f>
        <v>870.6</v>
      </c>
      <c r="F1525" s="151">
        <f t="shared" si="162"/>
        <v>0.61922543475941538</v>
      </c>
      <c r="G1525" s="150">
        <f t="shared" si="163"/>
        <v>289.80000000000007</v>
      </c>
      <c r="H1525" s="127">
        <f t="shared" si="164"/>
        <v>0.20612397311426442</v>
      </c>
    </row>
    <row r="1526" spans="1:8" ht="15.75" customHeight="1" x14ac:dyDescent="0.2">
      <c r="A1526" s="130">
        <f t="shared" si="159"/>
        <v>7</v>
      </c>
      <c r="B1526" s="145" t="str">
        <f t="shared" si="159"/>
        <v>07-BADAUN</v>
      </c>
      <c r="C1526" s="146">
        <f t="shared" si="160"/>
        <v>1080.5999999999999</v>
      </c>
      <c r="D1526" s="146">
        <f t="shared" si="161"/>
        <v>724.1400000000001</v>
      </c>
      <c r="E1526" s="150">
        <f>'[1]AT-8_Hon_CCH_Pry'!P16+'[1]AT-8A_Hon_CCH_UPry'!P16</f>
        <v>742.17000000000007</v>
      </c>
      <c r="F1526" s="151">
        <f t="shared" si="162"/>
        <v>0.68681288173237098</v>
      </c>
      <c r="G1526" s="150">
        <f t="shared" si="163"/>
        <v>-18.029999999999973</v>
      </c>
      <c r="H1526" s="127">
        <f t="shared" si="164"/>
        <v>-1.6685174902831737E-2</v>
      </c>
    </row>
    <row r="1527" spans="1:8" ht="15.75" customHeight="1" x14ac:dyDescent="0.2">
      <c r="A1527" s="130">
        <f t="shared" si="159"/>
        <v>8</v>
      </c>
      <c r="B1527" s="145" t="str">
        <f t="shared" si="159"/>
        <v>08-BAGHPAT</v>
      </c>
      <c r="C1527" s="146">
        <f t="shared" si="160"/>
        <v>256.35000000000002</v>
      </c>
      <c r="D1527" s="146">
        <f t="shared" si="161"/>
        <v>202.47</v>
      </c>
      <c r="E1527" s="150">
        <f>'[1]AT-8_Hon_CCH_Pry'!P17+'[1]AT-8A_Hon_CCH_UPry'!P17</f>
        <v>130.88</v>
      </c>
      <c r="F1527" s="151">
        <f t="shared" si="162"/>
        <v>0.51055197971523303</v>
      </c>
      <c r="G1527" s="150">
        <f t="shared" si="163"/>
        <v>71.59</v>
      </c>
      <c r="H1527" s="127">
        <f t="shared" si="164"/>
        <v>0.27926662765749949</v>
      </c>
    </row>
    <row r="1528" spans="1:8" ht="15.75" customHeight="1" x14ac:dyDescent="0.2">
      <c r="A1528" s="130">
        <f t="shared" si="159"/>
        <v>9</v>
      </c>
      <c r="B1528" s="145" t="str">
        <f t="shared" si="159"/>
        <v>09-BAHRAICH</v>
      </c>
      <c r="C1528" s="146">
        <f t="shared" si="160"/>
        <v>1477.5</v>
      </c>
      <c r="D1528" s="146">
        <f t="shared" si="161"/>
        <v>1251.4099999999999</v>
      </c>
      <c r="E1528" s="150">
        <f>'[1]AT-8_Hon_CCH_Pry'!P18+'[1]AT-8A_Hon_CCH_UPry'!P18</f>
        <v>1071.3699999999999</v>
      </c>
      <c r="F1528" s="151">
        <f t="shared" si="162"/>
        <v>0.72512351945854481</v>
      </c>
      <c r="G1528" s="150">
        <f t="shared" si="163"/>
        <v>180.03999999999996</v>
      </c>
      <c r="H1528" s="127">
        <f t="shared" si="164"/>
        <v>0.12185448392554989</v>
      </c>
    </row>
    <row r="1529" spans="1:8" ht="15.75" customHeight="1" x14ac:dyDescent="0.2">
      <c r="A1529" s="130">
        <f t="shared" si="159"/>
        <v>10</v>
      </c>
      <c r="B1529" s="145" t="str">
        <f t="shared" si="159"/>
        <v>10-BALLIA</v>
      </c>
      <c r="C1529" s="146">
        <f t="shared" si="160"/>
        <v>1104.75</v>
      </c>
      <c r="D1529" s="146">
        <f t="shared" si="161"/>
        <v>818.29</v>
      </c>
      <c r="E1529" s="150">
        <f>'[1]AT-8_Hon_CCH_Pry'!P19+'[1]AT-8A_Hon_CCH_UPry'!P19</f>
        <v>767.12999999999988</v>
      </c>
      <c r="F1529" s="151">
        <f t="shared" si="162"/>
        <v>0.69439239646978945</v>
      </c>
      <c r="G1529" s="150">
        <f t="shared" si="163"/>
        <v>51.160000000000082</v>
      </c>
      <c r="H1529" s="127">
        <f t="shared" si="164"/>
        <v>4.6309119710341781E-2</v>
      </c>
    </row>
    <row r="1530" spans="1:8" ht="15.75" customHeight="1" x14ac:dyDescent="0.2">
      <c r="A1530" s="130">
        <f t="shared" si="159"/>
        <v>11</v>
      </c>
      <c r="B1530" s="145" t="str">
        <f t="shared" si="159"/>
        <v>11-BALRAMPUR</v>
      </c>
      <c r="C1530" s="146">
        <f t="shared" si="160"/>
        <v>739.5</v>
      </c>
      <c r="D1530" s="146">
        <f t="shared" si="161"/>
        <v>569.77</v>
      </c>
      <c r="E1530" s="150">
        <f>'[1]AT-8_Hon_CCH_Pry'!P20+'[1]AT-8A_Hon_CCH_UPry'!P20</f>
        <v>507.13</v>
      </c>
      <c r="F1530" s="151">
        <f t="shared" si="162"/>
        <v>0.68577417173766053</v>
      </c>
      <c r="G1530" s="150">
        <f t="shared" si="163"/>
        <v>62.639999999999986</v>
      </c>
      <c r="H1530" s="127">
        <f t="shared" si="164"/>
        <v>8.4705882352941159E-2</v>
      </c>
    </row>
    <row r="1531" spans="1:8" ht="15.75" customHeight="1" x14ac:dyDescent="0.2">
      <c r="A1531" s="130">
        <f t="shared" si="159"/>
        <v>12</v>
      </c>
      <c r="B1531" s="145" t="str">
        <f t="shared" si="159"/>
        <v>12-BANDA</v>
      </c>
      <c r="C1531" s="146">
        <f t="shared" si="160"/>
        <v>792.90000000000009</v>
      </c>
      <c r="D1531" s="146">
        <f t="shared" si="161"/>
        <v>640.19000000000005</v>
      </c>
      <c r="E1531" s="150">
        <f>'[1]AT-8_Hon_CCH_Pry'!P21+'[1]AT-8A_Hon_CCH_UPry'!P21</f>
        <v>451.81999999999994</v>
      </c>
      <c r="F1531" s="151">
        <f t="shared" si="162"/>
        <v>0.56983226131920783</v>
      </c>
      <c r="G1531" s="150">
        <f t="shared" si="163"/>
        <v>188.37000000000012</v>
      </c>
      <c r="H1531" s="127">
        <f t="shared" si="164"/>
        <v>0.23757094211123736</v>
      </c>
    </row>
    <row r="1532" spans="1:8" ht="15.75" customHeight="1" x14ac:dyDescent="0.2">
      <c r="A1532" s="130">
        <f t="shared" si="159"/>
        <v>13</v>
      </c>
      <c r="B1532" s="145" t="str">
        <f t="shared" si="159"/>
        <v>13-BARABANKI</v>
      </c>
      <c r="C1532" s="146">
        <f t="shared" si="160"/>
        <v>1182</v>
      </c>
      <c r="D1532" s="146">
        <f t="shared" si="161"/>
        <v>857.62</v>
      </c>
      <c r="E1532" s="150">
        <f>'[1]AT-8_Hon_CCH_Pry'!P22+'[1]AT-8A_Hon_CCH_UPry'!P22</f>
        <v>655.94</v>
      </c>
      <c r="F1532" s="151">
        <f t="shared" si="162"/>
        <v>0.55494077834179356</v>
      </c>
      <c r="G1532" s="150">
        <f t="shared" si="163"/>
        <v>201.67999999999995</v>
      </c>
      <c r="H1532" s="127">
        <f t="shared" si="164"/>
        <v>0.1706260575296108</v>
      </c>
    </row>
    <row r="1533" spans="1:8" ht="15.75" customHeight="1" x14ac:dyDescent="0.2">
      <c r="A1533" s="130">
        <f t="shared" si="159"/>
        <v>14</v>
      </c>
      <c r="B1533" s="145" t="str">
        <f t="shared" si="159"/>
        <v>14-BAREILY</v>
      </c>
      <c r="C1533" s="146">
        <f t="shared" si="160"/>
        <v>1009.35</v>
      </c>
      <c r="D1533" s="146">
        <f t="shared" si="161"/>
        <v>774.08</v>
      </c>
      <c r="E1533" s="150">
        <f>'[1]AT-8_Hon_CCH_Pry'!P23+'[1]AT-8A_Hon_CCH_UPry'!P23</f>
        <v>708.34999999999991</v>
      </c>
      <c r="F1533" s="151">
        <f t="shared" si="162"/>
        <v>0.70178827958587198</v>
      </c>
      <c r="G1533" s="150">
        <f t="shared" si="163"/>
        <v>65.730000000000132</v>
      </c>
      <c r="H1533" s="127">
        <f t="shared" si="164"/>
        <v>6.5121117550899221E-2</v>
      </c>
    </row>
    <row r="1534" spans="1:8" ht="15.75" customHeight="1" x14ac:dyDescent="0.2">
      <c r="A1534" s="130">
        <f t="shared" si="159"/>
        <v>15</v>
      </c>
      <c r="B1534" s="145" t="str">
        <f t="shared" si="159"/>
        <v>15-BASTI</v>
      </c>
      <c r="C1534" s="146">
        <f t="shared" si="160"/>
        <v>874.5</v>
      </c>
      <c r="D1534" s="146">
        <f t="shared" si="161"/>
        <v>724.1</v>
      </c>
      <c r="E1534" s="150">
        <f>'[1]AT-8_Hon_CCH_Pry'!P24+'[1]AT-8A_Hon_CCH_UPry'!P24</f>
        <v>595.40000000000009</v>
      </c>
      <c r="F1534" s="151">
        <f t="shared" si="162"/>
        <v>0.68084619782733002</v>
      </c>
      <c r="G1534" s="150">
        <f t="shared" si="163"/>
        <v>128.69999999999993</v>
      </c>
      <c r="H1534" s="127">
        <f t="shared" si="164"/>
        <v>0.14716981132075463</v>
      </c>
    </row>
    <row r="1535" spans="1:8" ht="15.75" customHeight="1" x14ac:dyDescent="0.2">
      <c r="A1535" s="130">
        <f t="shared" si="159"/>
        <v>16</v>
      </c>
      <c r="B1535" s="145" t="str">
        <f t="shared" si="159"/>
        <v>16-BHADOHI</v>
      </c>
      <c r="C1535" s="146">
        <f t="shared" si="160"/>
        <v>463.95000000000005</v>
      </c>
      <c r="D1535" s="146">
        <f t="shared" si="161"/>
        <v>380.81</v>
      </c>
      <c r="E1535" s="150">
        <f>'[1]AT-8_Hon_CCH_Pry'!P25+'[1]AT-8A_Hon_CCH_UPry'!P25</f>
        <v>311.09000000000003</v>
      </c>
      <c r="F1535" s="151">
        <f t="shared" si="162"/>
        <v>0.67052484103890508</v>
      </c>
      <c r="G1535" s="150">
        <f t="shared" si="163"/>
        <v>69.71999999999997</v>
      </c>
      <c r="H1535" s="127">
        <f t="shared" si="164"/>
        <v>0.15027481409634652</v>
      </c>
    </row>
    <row r="1536" spans="1:8" ht="15.75" customHeight="1" x14ac:dyDescent="0.2">
      <c r="A1536" s="130">
        <f t="shared" ref="A1536:B1551" si="165">A55</f>
        <v>17</v>
      </c>
      <c r="B1536" s="145" t="str">
        <f t="shared" si="165"/>
        <v>17-BIJNOUR</v>
      </c>
      <c r="C1536" s="146">
        <f t="shared" si="160"/>
        <v>893.7</v>
      </c>
      <c r="D1536" s="146">
        <f t="shared" si="161"/>
        <v>722.83</v>
      </c>
      <c r="E1536" s="150">
        <f>'[1]AT-8_Hon_CCH_Pry'!P26+'[1]AT-8A_Hon_CCH_UPry'!P26</f>
        <v>511.49</v>
      </c>
      <c r="F1536" s="151">
        <f t="shared" si="162"/>
        <v>0.57232852187534966</v>
      </c>
      <c r="G1536" s="150">
        <f t="shared" si="163"/>
        <v>211.34000000000003</v>
      </c>
      <c r="H1536" s="127">
        <f t="shared" si="164"/>
        <v>0.23647756517847154</v>
      </c>
    </row>
    <row r="1537" spans="1:8" ht="15.75" customHeight="1" x14ac:dyDescent="0.2">
      <c r="A1537" s="130">
        <f t="shared" si="165"/>
        <v>18</v>
      </c>
      <c r="B1537" s="145" t="str">
        <f t="shared" si="165"/>
        <v>18-BULANDSHAHAR</v>
      </c>
      <c r="C1537" s="146">
        <f t="shared" si="160"/>
        <v>837.45</v>
      </c>
      <c r="D1537" s="146">
        <f t="shared" si="161"/>
        <v>830.86</v>
      </c>
      <c r="E1537" s="150">
        <f>'[1]AT-8_Hon_CCH_Pry'!P27+'[1]AT-8A_Hon_CCH_UPry'!P27</f>
        <v>188.39</v>
      </c>
      <c r="F1537" s="151">
        <f t="shared" si="162"/>
        <v>0.22495671383366167</v>
      </c>
      <c r="G1537" s="150">
        <f t="shared" si="163"/>
        <v>642.47</v>
      </c>
      <c r="H1537" s="127">
        <f t="shared" si="164"/>
        <v>0.76717415965132241</v>
      </c>
    </row>
    <row r="1538" spans="1:8" ht="15.75" customHeight="1" x14ac:dyDescent="0.2">
      <c r="A1538" s="130">
        <f t="shared" si="165"/>
        <v>19</v>
      </c>
      <c r="B1538" s="145" t="str">
        <f t="shared" si="165"/>
        <v>19-CHANDAULI</v>
      </c>
      <c r="C1538" s="146">
        <f t="shared" si="160"/>
        <v>679.5</v>
      </c>
      <c r="D1538" s="146">
        <f t="shared" si="161"/>
        <v>677.17</v>
      </c>
      <c r="E1538" s="150">
        <f>'[1]AT-8_Hon_CCH_Pry'!P28+'[1]AT-8A_Hon_CCH_UPry'!P28</f>
        <v>454.45</v>
      </c>
      <c r="F1538" s="151">
        <f t="shared" si="162"/>
        <v>0.6688005886681383</v>
      </c>
      <c r="G1538" s="150">
        <f t="shared" si="163"/>
        <v>222.71999999999997</v>
      </c>
      <c r="H1538" s="127">
        <f t="shared" si="164"/>
        <v>0.32777041942604851</v>
      </c>
    </row>
    <row r="1539" spans="1:8" ht="15.75" customHeight="1" x14ac:dyDescent="0.2">
      <c r="A1539" s="130">
        <f t="shared" si="165"/>
        <v>20</v>
      </c>
      <c r="B1539" s="145" t="str">
        <f t="shared" si="165"/>
        <v>20-CHITRAKOOT</v>
      </c>
      <c r="C1539" s="146">
        <f t="shared" si="160"/>
        <v>547.04999999999995</v>
      </c>
      <c r="D1539" s="146">
        <f t="shared" si="161"/>
        <v>433.84</v>
      </c>
      <c r="E1539" s="150">
        <f>'[1]AT-8_Hon_CCH_Pry'!P29+'[1]AT-8A_Hon_CCH_UPry'!P29</f>
        <v>372.26</v>
      </c>
      <c r="F1539" s="151">
        <f t="shared" si="162"/>
        <v>0.68048624440179151</v>
      </c>
      <c r="G1539" s="150">
        <f t="shared" si="163"/>
        <v>61.579999999999984</v>
      </c>
      <c r="H1539" s="127">
        <f t="shared" si="164"/>
        <v>0.11256740700118817</v>
      </c>
    </row>
    <row r="1540" spans="1:8" ht="15.75" customHeight="1" x14ac:dyDescent="0.2">
      <c r="A1540" s="130">
        <f t="shared" si="165"/>
        <v>21</v>
      </c>
      <c r="B1540" s="145" t="str">
        <f t="shared" si="165"/>
        <v>21-AMETHI</v>
      </c>
      <c r="C1540" s="146">
        <f t="shared" si="160"/>
        <v>661.5</v>
      </c>
      <c r="D1540" s="146">
        <f t="shared" si="161"/>
        <v>480.84999999999997</v>
      </c>
      <c r="E1540" s="150">
        <f>'[1]AT-8_Hon_CCH_Pry'!P30+'[1]AT-8A_Hon_CCH_UPry'!P30</f>
        <v>484.47</v>
      </c>
      <c r="F1540" s="151">
        <f t="shared" si="162"/>
        <v>0.73238095238095247</v>
      </c>
      <c r="G1540" s="150">
        <f t="shared" si="163"/>
        <v>-3.6200000000000614</v>
      </c>
      <c r="H1540" s="127">
        <f t="shared" si="164"/>
        <v>-5.4724111866969937E-3</v>
      </c>
    </row>
    <row r="1541" spans="1:8" ht="15.75" customHeight="1" x14ac:dyDescent="0.2">
      <c r="A1541" s="130">
        <f t="shared" si="165"/>
        <v>22</v>
      </c>
      <c r="B1541" s="145" t="str">
        <f t="shared" si="165"/>
        <v>22-DEORIA</v>
      </c>
      <c r="C1541" s="146">
        <f t="shared" si="160"/>
        <v>1054.95</v>
      </c>
      <c r="D1541" s="146">
        <f t="shared" si="161"/>
        <v>812.8900000000001</v>
      </c>
      <c r="E1541" s="150">
        <f>'[1]AT-8_Hon_CCH_Pry'!P31+'[1]AT-8A_Hon_CCH_UPry'!P31</f>
        <v>780.09</v>
      </c>
      <c r="F1541" s="151">
        <f t="shared" si="162"/>
        <v>0.73945684629603303</v>
      </c>
      <c r="G1541" s="150">
        <f t="shared" si="163"/>
        <v>32.800000000000068</v>
      </c>
      <c r="H1541" s="127">
        <f t="shared" si="164"/>
        <v>3.1091520925162392E-2</v>
      </c>
    </row>
    <row r="1542" spans="1:8" ht="15.75" customHeight="1" x14ac:dyDescent="0.2">
      <c r="A1542" s="130">
        <f t="shared" si="165"/>
        <v>23</v>
      </c>
      <c r="B1542" s="145" t="str">
        <f t="shared" si="165"/>
        <v>23-ETAH</v>
      </c>
      <c r="C1542" s="146">
        <f t="shared" si="160"/>
        <v>660.6</v>
      </c>
      <c r="D1542" s="146">
        <f t="shared" si="161"/>
        <v>480.58999999999992</v>
      </c>
      <c r="E1542" s="150">
        <f>'[1]AT-8_Hon_CCH_Pry'!P32+'[1]AT-8A_Hon_CCH_UPry'!P32</f>
        <v>392.52000000000004</v>
      </c>
      <c r="F1542" s="151">
        <f t="shared" si="162"/>
        <v>0.59418710263396912</v>
      </c>
      <c r="G1542" s="150">
        <f t="shared" si="163"/>
        <v>88.069999999999879</v>
      </c>
      <c r="H1542" s="127">
        <f t="shared" si="164"/>
        <v>0.13331819557977578</v>
      </c>
    </row>
    <row r="1543" spans="1:8" ht="15.75" customHeight="1" x14ac:dyDescent="0.2">
      <c r="A1543" s="130">
        <f t="shared" si="165"/>
        <v>24</v>
      </c>
      <c r="B1543" s="145" t="str">
        <f t="shared" si="165"/>
        <v>24-FAIZABAD</v>
      </c>
      <c r="C1543" s="146">
        <f t="shared" si="160"/>
        <v>856.5</v>
      </c>
      <c r="D1543" s="146">
        <f t="shared" si="161"/>
        <v>636.65</v>
      </c>
      <c r="E1543" s="150">
        <f>'[1]AT-8_Hon_CCH_Pry'!P33+'[1]AT-8A_Hon_CCH_UPry'!P33</f>
        <v>548.15000000000009</v>
      </c>
      <c r="F1543" s="151">
        <f t="shared" si="162"/>
        <v>0.63998832457676602</v>
      </c>
      <c r="G1543" s="150">
        <f t="shared" si="163"/>
        <v>88.499999999999886</v>
      </c>
      <c r="H1543" s="127">
        <f t="shared" si="164"/>
        <v>0.10332749562171616</v>
      </c>
    </row>
    <row r="1544" spans="1:8" ht="15.75" customHeight="1" x14ac:dyDescent="0.2">
      <c r="A1544" s="130">
        <f t="shared" si="165"/>
        <v>25</v>
      </c>
      <c r="B1544" s="145" t="str">
        <f t="shared" si="165"/>
        <v>25-FARRUKHABAD</v>
      </c>
      <c r="C1544" s="146">
        <f t="shared" si="160"/>
        <v>678</v>
      </c>
      <c r="D1544" s="146">
        <f t="shared" si="161"/>
        <v>523.75</v>
      </c>
      <c r="E1544" s="150">
        <f>'[1]AT-8_Hon_CCH_Pry'!P34+'[1]AT-8A_Hon_CCH_UPry'!P34</f>
        <v>94.78</v>
      </c>
      <c r="F1544" s="151">
        <f t="shared" si="162"/>
        <v>0.13979351032448378</v>
      </c>
      <c r="G1544" s="150">
        <f t="shared" si="163"/>
        <v>428.97</v>
      </c>
      <c r="H1544" s="127">
        <f t="shared" si="164"/>
        <v>0.63269911504424781</v>
      </c>
    </row>
    <row r="1545" spans="1:8" ht="15.75" customHeight="1" x14ac:dyDescent="0.2">
      <c r="A1545" s="130">
        <f t="shared" si="165"/>
        <v>26</v>
      </c>
      <c r="B1545" s="145" t="str">
        <f t="shared" si="165"/>
        <v>26-FATEHPUR</v>
      </c>
      <c r="C1545" s="146">
        <f t="shared" si="160"/>
        <v>989.1</v>
      </c>
      <c r="D1545" s="146">
        <f t="shared" si="161"/>
        <v>760.41</v>
      </c>
      <c r="E1545" s="150">
        <f>'[1]AT-8_Hon_CCH_Pry'!P35+'[1]AT-8A_Hon_CCH_UPry'!P35</f>
        <v>628.16</v>
      </c>
      <c r="F1545" s="151">
        <f t="shared" si="162"/>
        <v>0.63508239813972289</v>
      </c>
      <c r="G1545" s="150">
        <f t="shared" si="163"/>
        <v>132.25</v>
      </c>
      <c r="H1545" s="127">
        <f t="shared" si="164"/>
        <v>0.13370741077747447</v>
      </c>
    </row>
    <row r="1546" spans="1:8" ht="15.75" customHeight="1" x14ac:dyDescent="0.2">
      <c r="A1546" s="130">
        <f t="shared" si="165"/>
        <v>27</v>
      </c>
      <c r="B1546" s="145" t="str">
        <f t="shared" si="165"/>
        <v>27-FIROZABAD</v>
      </c>
      <c r="C1546" s="146">
        <f t="shared" si="160"/>
        <v>657.75</v>
      </c>
      <c r="D1546" s="146">
        <f t="shared" si="161"/>
        <v>500.11999999999995</v>
      </c>
      <c r="E1546" s="150">
        <f>'[1]AT-8_Hon_CCH_Pry'!P36+'[1]AT-8A_Hon_CCH_UPry'!P36</f>
        <v>300.63</v>
      </c>
      <c r="F1546" s="151">
        <f t="shared" si="162"/>
        <v>0.45705815279361461</v>
      </c>
      <c r="G1546" s="150">
        <f t="shared" si="163"/>
        <v>199.48999999999995</v>
      </c>
      <c r="H1546" s="127">
        <f t="shared" si="164"/>
        <v>0.30329152413530969</v>
      </c>
    </row>
    <row r="1547" spans="1:8" ht="15.75" customHeight="1" x14ac:dyDescent="0.2">
      <c r="A1547" s="130">
        <f t="shared" si="165"/>
        <v>28</v>
      </c>
      <c r="B1547" s="145" t="str">
        <f t="shared" si="165"/>
        <v>28-G.B. NAGAR</v>
      </c>
      <c r="C1547" s="146">
        <f t="shared" si="160"/>
        <v>25.049999999999997</v>
      </c>
      <c r="D1547" s="146">
        <f t="shared" si="161"/>
        <v>19.229999999999997</v>
      </c>
      <c r="E1547" s="150">
        <f>'[1]AT-8_Hon_CCH_Pry'!P37+'[1]AT-8A_Hon_CCH_UPry'!P37</f>
        <v>5.75</v>
      </c>
      <c r="F1547" s="151">
        <f t="shared" si="162"/>
        <v>0.22954091816367267</v>
      </c>
      <c r="G1547" s="150">
        <f t="shared" si="163"/>
        <v>13.479999999999997</v>
      </c>
      <c r="H1547" s="127">
        <f t="shared" si="164"/>
        <v>0.53812375249500988</v>
      </c>
    </row>
    <row r="1548" spans="1:8" ht="15.75" customHeight="1" x14ac:dyDescent="0.2">
      <c r="A1548" s="130">
        <f t="shared" si="165"/>
        <v>29</v>
      </c>
      <c r="B1548" s="145" t="str">
        <f t="shared" si="165"/>
        <v>29-GHAZIPUR</v>
      </c>
      <c r="C1548" s="146">
        <f t="shared" si="160"/>
        <v>1126.3499999999999</v>
      </c>
      <c r="D1548" s="146">
        <f t="shared" si="161"/>
        <v>838.0200000000001</v>
      </c>
      <c r="E1548" s="150">
        <f>'[1]AT-8_Hon_CCH_Pry'!P38+'[1]AT-8A_Hon_CCH_UPry'!P38</f>
        <v>788.44</v>
      </c>
      <c r="F1548" s="151">
        <f t="shared" si="162"/>
        <v>0.6999955608824967</v>
      </c>
      <c r="G1548" s="150">
        <f t="shared" si="163"/>
        <v>49.580000000000041</v>
      </c>
      <c r="H1548" s="127">
        <f t="shared" si="164"/>
        <v>4.4018289164114217E-2</v>
      </c>
    </row>
    <row r="1549" spans="1:8" ht="15.75" customHeight="1" x14ac:dyDescent="0.2">
      <c r="A1549" s="130">
        <f t="shared" si="165"/>
        <v>30</v>
      </c>
      <c r="B1549" s="145" t="str">
        <f t="shared" si="165"/>
        <v>30-GHAZIYABAD</v>
      </c>
      <c r="C1549" s="146">
        <f t="shared" si="160"/>
        <v>258.45</v>
      </c>
      <c r="D1549" s="146">
        <f t="shared" si="161"/>
        <v>208.44</v>
      </c>
      <c r="E1549" s="150">
        <f>'[1]AT-8_Hon_CCH_Pry'!P39+'[1]AT-8A_Hon_CCH_UPry'!P39</f>
        <v>175.68</v>
      </c>
      <c r="F1549" s="151">
        <f t="shared" si="162"/>
        <v>0.67974463145676156</v>
      </c>
      <c r="G1549" s="150">
        <f t="shared" si="163"/>
        <v>32.759999999999991</v>
      </c>
      <c r="H1549" s="127">
        <f t="shared" si="164"/>
        <v>0.12675565873476491</v>
      </c>
    </row>
    <row r="1550" spans="1:8" ht="15.75" customHeight="1" x14ac:dyDescent="0.2">
      <c r="A1550" s="130">
        <f t="shared" si="165"/>
        <v>31</v>
      </c>
      <c r="B1550" s="145" t="str">
        <f t="shared" si="165"/>
        <v>31-GONDA</v>
      </c>
      <c r="C1550" s="146">
        <f t="shared" si="160"/>
        <v>1240.6500000000001</v>
      </c>
      <c r="D1550" s="146">
        <f t="shared" si="161"/>
        <v>1069.52</v>
      </c>
      <c r="E1550" s="150">
        <f>'[1]AT-8_Hon_CCH_Pry'!P40+'[1]AT-8A_Hon_CCH_UPry'!P40</f>
        <v>868.48</v>
      </c>
      <c r="F1550" s="151">
        <f t="shared" si="162"/>
        <v>0.70002015072744117</v>
      </c>
      <c r="G1550" s="150">
        <f t="shared" si="163"/>
        <v>201.03999999999996</v>
      </c>
      <c r="H1550" s="127">
        <f t="shared" si="164"/>
        <v>0.16204408979164145</v>
      </c>
    </row>
    <row r="1551" spans="1:8" ht="15.75" customHeight="1" x14ac:dyDescent="0.2">
      <c r="A1551" s="130">
        <f t="shared" si="165"/>
        <v>32</v>
      </c>
      <c r="B1551" s="145" t="str">
        <f t="shared" si="165"/>
        <v>32-GORAKHPUR</v>
      </c>
      <c r="C1551" s="146">
        <f t="shared" si="160"/>
        <v>1225.95</v>
      </c>
      <c r="D1551" s="146">
        <f t="shared" si="161"/>
        <v>995.95</v>
      </c>
      <c r="E1551" s="150">
        <f>'[1]AT-8_Hon_CCH_Pry'!P41+'[1]AT-8A_Hon_CCH_UPry'!P41</f>
        <v>703.98</v>
      </c>
      <c r="F1551" s="151">
        <f t="shared" si="162"/>
        <v>0.57423222806802887</v>
      </c>
      <c r="G1551" s="150">
        <f t="shared" si="163"/>
        <v>291.97000000000003</v>
      </c>
      <c r="H1551" s="127">
        <f t="shared" si="164"/>
        <v>0.23815816305722096</v>
      </c>
    </row>
    <row r="1552" spans="1:8" ht="15.75" customHeight="1" x14ac:dyDescent="0.2">
      <c r="A1552" s="130">
        <f t="shared" ref="A1552:B1567" si="166">A71</f>
        <v>33</v>
      </c>
      <c r="B1552" s="145" t="str">
        <f t="shared" si="166"/>
        <v>33-HAMEERPUR</v>
      </c>
      <c r="C1552" s="146">
        <f t="shared" si="160"/>
        <v>427.35</v>
      </c>
      <c r="D1552" s="146">
        <f t="shared" si="161"/>
        <v>340.66</v>
      </c>
      <c r="E1552" s="150">
        <f>'[1]AT-8_Hon_CCH_Pry'!P42+'[1]AT-8A_Hon_CCH_UPry'!P42</f>
        <v>303.96000000000004</v>
      </c>
      <c r="F1552" s="151">
        <f t="shared" si="162"/>
        <v>0.71126711126711128</v>
      </c>
      <c r="G1552" s="150">
        <f t="shared" si="163"/>
        <v>36.699999999999989</v>
      </c>
      <c r="H1552" s="127">
        <f t="shared" si="164"/>
        <v>8.5878085878085847E-2</v>
      </c>
    </row>
    <row r="1553" spans="1:8" ht="15.75" customHeight="1" x14ac:dyDescent="0.2">
      <c r="A1553" s="130">
        <f t="shared" si="166"/>
        <v>34</v>
      </c>
      <c r="B1553" s="145" t="str">
        <f t="shared" si="166"/>
        <v>34-HARDOI</v>
      </c>
      <c r="C1553" s="146">
        <f t="shared" si="160"/>
        <v>1567.35</v>
      </c>
      <c r="D1553" s="146">
        <f t="shared" si="161"/>
        <v>1269.1400000000001</v>
      </c>
      <c r="E1553" s="150">
        <f>'[1]AT-8_Hon_CCH_Pry'!P43+'[1]AT-8A_Hon_CCH_UPry'!P43</f>
        <v>1256.8600000000001</v>
      </c>
      <c r="F1553" s="151">
        <f t="shared" si="162"/>
        <v>0.80190129836986013</v>
      </c>
      <c r="G1553" s="150">
        <f t="shared" si="163"/>
        <v>12.279999999999973</v>
      </c>
      <c r="H1553" s="127">
        <f t="shared" si="164"/>
        <v>7.8348805308322798E-3</v>
      </c>
    </row>
    <row r="1554" spans="1:8" ht="15.75" customHeight="1" x14ac:dyDescent="0.2">
      <c r="A1554" s="130">
        <f t="shared" si="166"/>
        <v>35</v>
      </c>
      <c r="B1554" s="145" t="str">
        <f t="shared" si="166"/>
        <v>35-HATHRAS</v>
      </c>
      <c r="C1554" s="146">
        <f t="shared" si="160"/>
        <v>425.25</v>
      </c>
      <c r="D1554" s="146">
        <f t="shared" si="161"/>
        <v>343.19</v>
      </c>
      <c r="E1554" s="150">
        <f>'[1]AT-8_Hon_CCH_Pry'!P44+'[1]AT-8A_Hon_CCH_UPry'!P44</f>
        <v>326.10000000000002</v>
      </c>
      <c r="F1554" s="151">
        <f t="shared" si="162"/>
        <v>0.76684303350970018</v>
      </c>
      <c r="G1554" s="150">
        <f t="shared" si="163"/>
        <v>17.089999999999975</v>
      </c>
      <c r="H1554" s="127">
        <f t="shared" si="164"/>
        <v>4.0188124632569017E-2</v>
      </c>
    </row>
    <row r="1555" spans="1:8" ht="15.75" customHeight="1" x14ac:dyDescent="0.2">
      <c r="A1555" s="130">
        <f t="shared" si="166"/>
        <v>36</v>
      </c>
      <c r="B1555" s="145" t="str">
        <f t="shared" si="166"/>
        <v>36-ITAWAH</v>
      </c>
      <c r="C1555" s="146">
        <f t="shared" si="160"/>
        <v>573</v>
      </c>
      <c r="D1555" s="146">
        <f t="shared" si="161"/>
        <v>444.23</v>
      </c>
      <c r="E1555" s="150">
        <f>'[1]AT-8_Hon_CCH_Pry'!P45+'[1]AT-8A_Hon_CCH_UPry'!P45</f>
        <v>343.8</v>
      </c>
      <c r="F1555" s="151">
        <f t="shared" si="162"/>
        <v>0.6</v>
      </c>
      <c r="G1555" s="150">
        <f t="shared" si="163"/>
        <v>100.43</v>
      </c>
      <c r="H1555" s="127">
        <f t="shared" si="164"/>
        <v>0.17527050610820247</v>
      </c>
    </row>
    <row r="1556" spans="1:8" ht="15.75" customHeight="1" x14ac:dyDescent="0.2">
      <c r="A1556" s="130">
        <f t="shared" si="166"/>
        <v>37</v>
      </c>
      <c r="B1556" s="145" t="str">
        <f t="shared" si="166"/>
        <v>37-J.P. NAGAR</v>
      </c>
      <c r="C1556" s="146">
        <f t="shared" si="160"/>
        <v>451.65</v>
      </c>
      <c r="D1556" s="146">
        <f t="shared" si="161"/>
        <v>353.96</v>
      </c>
      <c r="E1556" s="150">
        <f>'[1]AT-8_Hon_CCH_Pry'!P46+'[1]AT-8A_Hon_CCH_UPry'!P46</f>
        <v>313.73</v>
      </c>
      <c r="F1556" s="151">
        <f t="shared" si="162"/>
        <v>0.69463079818443496</v>
      </c>
      <c r="G1556" s="150">
        <f t="shared" si="163"/>
        <v>40.229999999999961</v>
      </c>
      <c r="H1556" s="127">
        <f t="shared" si="164"/>
        <v>8.9073397542344654E-2</v>
      </c>
    </row>
    <row r="1557" spans="1:8" ht="15.75" customHeight="1" x14ac:dyDescent="0.2">
      <c r="A1557" s="130">
        <f t="shared" si="166"/>
        <v>38</v>
      </c>
      <c r="B1557" s="145" t="str">
        <f t="shared" si="166"/>
        <v>38-JALAUN</v>
      </c>
      <c r="C1557" s="146">
        <f t="shared" si="160"/>
        <v>589.79999999999995</v>
      </c>
      <c r="D1557" s="146">
        <f t="shared" si="161"/>
        <v>469.27</v>
      </c>
      <c r="E1557" s="150">
        <f>'[1]AT-8_Hon_CCH_Pry'!P47+'[1]AT-8A_Hon_CCH_UPry'!P47</f>
        <v>391.06</v>
      </c>
      <c r="F1557" s="151">
        <f t="shared" si="162"/>
        <v>0.66303831807392344</v>
      </c>
      <c r="G1557" s="150">
        <f t="shared" si="163"/>
        <v>78.20999999999998</v>
      </c>
      <c r="H1557" s="127">
        <f t="shared" si="164"/>
        <v>0.13260427263479144</v>
      </c>
    </row>
    <row r="1558" spans="1:8" ht="15.75" customHeight="1" x14ac:dyDescent="0.2">
      <c r="A1558" s="130">
        <f t="shared" si="166"/>
        <v>39</v>
      </c>
      <c r="B1558" s="145" t="str">
        <f t="shared" si="166"/>
        <v>39-JAUNPUR</v>
      </c>
      <c r="C1558" s="146">
        <f t="shared" si="160"/>
        <v>1402.0500000000002</v>
      </c>
      <c r="D1558" s="146">
        <f t="shared" si="161"/>
        <v>973.49000000000012</v>
      </c>
      <c r="E1558" s="150">
        <f>'[1]AT-8_Hon_CCH_Pry'!P48+'[1]AT-8A_Hon_CCH_UPry'!P48</f>
        <v>968.89</v>
      </c>
      <c r="F1558" s="151">
        <f t="shared" si="162"/>
        <v>0.69105238757533605</v>
      </c>
      <c r="G1558" s="150">
        <f t="shared" si="163"/>
        <v>4.6000000000001364</v>
      </c>
      <c r="H1558" s="127">
        <f t="shared" si="164"/>
        <v>3.2809100959310549E-3</v>
      </c>
    </row>
    <row r="1559" spans="1:8" ht="15.75" customHeight="1" x14ac:dyDescent="0.2">
      <c r="A1559" s="130">
        <f t="shared" si="166"/>
        <v>40</v>
      </c>
      <c r="B1559" s="145" t="str">
        <f t="shared" si="166"/>
        <v>40-JHANSI</v>
      </c>
      <c r="C1559" s="146">
        <f t="shared" si="160"/>
        <v>631.65</v>
      </c>
      <c r="D1559" s="146">
        <f t="shared" si="161"/>
        <v>499.9</v>
      </c>
      <c r="E1559" s="150">
        <f>'[1]AT-8_Hon_CCH_Pry'!P49+'[1]AT-8A_Hon_CCH_UPry'!P49</f>
        <v>146.87</v>
      </c>
      <c r="F1559" s="151">
        <f t="shared" si="162"/>
        <v>0.23251800839072273</v>
      </c>
      <c r="G1559" s="150">
        <f t="shared" si="163"/>
        <v>353.03</v>
      </c>
      <c r="H1559" s="127">
        <f t="shared" si="164"/>
        <v>0.55890129027151114</v>
      </c>
    </row>
    <row r="1560" spans="1:8" ht="15.75" customHeight="1" x14ac:dyDescent="0.2">
      <c r="A1560" s="130">
        <f t="shared" si="166"/>
        <v>41</v>
      </c>
      <c r="B1560" s="145" t="str">
        <f t="shared" si="166"/>
        <v>41-KANNAUJ</v>
      </c>
      <c r="C1560" s="146">
        <f t="shared" si="160"/>
        <v>601.35</v>
      </c>
      <c r="D1560" s="146">
        <f t="shared" si="161"/>
        <v>438.82</v>
      </c>
      <c r="E1560" s="150">
        <f>'[1]AT-8_Hon_CCH_Pry'!P50+'[1]AT-8A_Hon_CCH_UPry'!P50</f>
        <v>360.79999999999995</v>
      </c>
      <c r="F1560" s="151">
        <f t="shared" si="162"/>
        <v>0.59998337074914765</v>
      </c>
      <c r="G1560" s="150">
        <f t="shared" si="163"/>
        <v>78.020000000000039</v>
      </c>
      <c r="H1560" s="127">
        <f t="shared" si="164"/>
        <v>0.12974141514924759</v>
      </c>
    </row>
    <row r="1561" spans="1:8" ht="15.75" customHeight="1" x14ac:dyDescent="0.2">
      <c r="A1561" s="130">
        <f t="shared" si="166"/>
        <v>42</v>
      </c>
      <c r="B1561" s="145" t="str">
        <f t="shared" si="166"/>
        <v>42-KANPUR DEHAT</v>
      </c>
      <c r="C1561" s="146">
        <f t="shared" si="160"/>
        <v>749.7</v>
      </c>
      <c r="D1561" s="146">
        <f t="shared" si="161"/>
        <v>572.87</v>
      </c>
      <c r="E1561" s="150">
        <f>'[1]AT-8_Hon_CCH_Pry'!P51+'[1]AT-8A_Hon_CCH_UPry'!P51</f>
        <v>484.02000000000004</v>
      </c>
      <c r="F1561" s="151">
        <f t="shared" si="162"/>
        <v>0.64561824729891959</v>
      </c>
      <c r="G1561" s="150">
        <f t="shared" si="163"/>
        <v>88.849999999999966</v>
      </c>
      <c r="H1561" s="127">
        <f t="shared" si="164"/>
        <v>0.11851407229558485</v>
      </c>
    </row>
    <row r="1562" spans="1:8" ht="15.75" customHeight="1" x14ac:dyDescent="0.2">
      <c r="A1562" s="130">
        <f t="shared" si="166"/>
        <v>43</v>
      </c>
      <c r="B1562" s="145" t="str">
        <f t="shared" si="166"/>
        <v>43-KANPUR NAGAR</v>
      </c>
      <c r="C1562" s="146">
        <f t="shared" si="160"/>
        <v>623.25</v>
      </c>
      <c r="D1562" s="146">
        <f t="shared" si="161"/>
        <v>508.91</v>
      </c>
      <c r="E1562" s="150">
        <f>'[1]AT-8_Hon_CCH_Pry'!P52+'[1]AT-8A_Hon_CCH_UPry'!P52</f>
        <v>423.49</v>
      </c>
      <c r="F1562" s="151">
        <f t="shared" si="162"/>
        <v>0.67948656237464899</v>
      </c>
      <c r="G1562" s="150">
        <f t="shared" si="163"/>
        <v>85.420000000000016</v>
      </c>
      <c r="H1562" s="127">
        <f t="shared" si="164"/>
        <v>0.13705575611712797</v>
      </c>
    </row>
    <row r="1563" spans="1:8" ht="15.75" customHeight="1" x14ac:dyDescent="0.2">
      <c r="A1563" s="130">
        <f t="shared" si="166"/>
        <v>44</v>
      </c>
      <c r="B1563" s="145" t="str">
        <f t="shared" si="166"/>
        <v>44-KAAS GANJ</v>
      </c>
      <c r="C1563" s="146">
        <f t="shared" si="160"/>
        <v>502.2</v>
      </c>
      <c r="D1563" s="146">
        <f t="shared" si="161"/>
        <v>393.83</v>
      </c>
      <c r="E1563" s="150">
        <f>'[1]AT-8_Hon_CCH_Pry'!P53+'[1]AT-8A_Hon_CCH_UPry'!P53</f>
        <v>402.92999999999995</v>
      </c>
      <c r="F1563" s="151">
        <f t="shared" si="162"/>
        <v>0.80232974910394261</v>
      </c>
      <c r="G1563" s="150">
        <f t="shared" si="163"/>
        <v>-9.0999999999999659</v>
      </c>
      <c r="H1563" s="127">
        <f t="shared" si="164"/>
        <v>-1.8120270808442782E-2</v>
      </c>
    </row>
    <row r="1564" spans="1:8" ht="15.75" customHeight="1" x14ac:dyDescent="0.2">
      <c r="A1564" s="130">
        <f t="shared" si="166"/>
        <v>45</v>
      </c>
      <c r="B1564" s="145" t="str">
        <f t="shared" si="166"/>
        <v>45-KAUSHAMBI</v>
      </c>
      <c r="C1564" s="146">
        <f t="shared" si="160"/>
        <v>529.79999999999995</v>
      </c>
      <c r="D1564" s="146">
        <f t="shared" si="161"/>
        <v>427.86</v>
      </c>
      <c r="E1564" s="150">
        <f>'[1]AT-8_Hon_CCH_Pry'!P54+'[1]AT-8A_Hon_CCH_UPry'!P54</f>
        <v>357</v>
      </c>
      <c r="F1564" s="151">
        <f t="shared" si="162"/>
        <v>0.67383918459796155</v>
      </c>
      <c r="G1564" s="150">
        <f t="shared" si="163"/>
        <v>70.860000000000014</v>
      </c>
      <c r="H1564" s="127">
        <f t="shared" si="164"/>
        <v>0.13374858437146098</v>
      </c>
    </row>
    <row r="1565" spans="1:8" ht="15.75" customHeight="1" x14ac:dyDescent="0.2">
      <c r="A1565" s="130">
        <f t="shared" si="166"/>
        <v>46</v>
      </c>
      <c r="B1565" s="145" t="str">
        <f t="shared" si="166"/>
        <v>46-KUSHINAGAR</v>
      </c>
      <c r="C1565" s="146">
        <f t="shared" si="160"/>
        <v>1234.3499999999999</v>
      </c>
      <c r="D1565" s="146">
        <f t="shared" si="161"/>
        <v>1006.5500000000001</v>
      </c>
      <c r="E1565" s="150">
        <f>'[1]AT-8_Hon_CCH_Pry'!P55+'[1]AT-8A_Hon_CCH_UPry'!P55</f>
        <v>784.73</v>
      </c>
      <c r="F1565" s="151">
        <f t="shared" si="162"/>
        <v>0.63574350872929075</v>
      </c>
      <c r="G1565" s="150">
        <f t="shared" si="163"/>
        <v>221.82000000000005</v>
      </c>
      <c r="H1565" s="127">
        <f t="shared" si="164"/>
        <v>0.17970591809454375</v>
      </c>
    </row>
    <row r="1566" spans="1:8" ht="15.75" customHeight="1" x14ac:dyDescent="0.2">
      <c r="A1566" s="130">
        <f t="shared" si="166"/>
        <v>47</v>
      </c>
      <c r="B1566" s="145" t="str">
        <f t="shared" si="166"/>
        <v>47-LAKHIMPUR KHERI</v>
      </c>
      <c r="C1566" s="146">
        <f t="shared" si="160"/>
        <v>1580.5500000000002</v>
      </c>
      <c r="D1566" s="146">
        <f t="shared" si="161"/>
        <v>1265.1300000000001</v>
      </c>
      <c r="E1566" s="150">
        <f>'[1]AT-8_Hon_CCH_Pry'!P56+'[1]AT-8A_Hon_CCH_UPry'!P56</f>
        <v>734.13</v>
      </c>
      <c r="F1566" s="151">
        <f t="shared" si="162"/>
        <v>0.46447755528138934</v>
      </c>
      <c r="G1566" s="150">
        <f t="shared" si="163"/>
        <v>531.00000000000011</v>
      </c>
      <c r="H1566" s="127">
        <f t="shared" si="164"/>
        <v>0.33595900161336245</v>
      </c>
    </row>
    <row r="1567" spans="1:8" ht="15.75" customHeight="1" x14ac:dyDescent="0.2">
      <c r="A1567" s="130">
        <f t="shared" si="166"/>
        <v>48</v>
      </c>
      <c r="B1567" s="145" t="str">
        <f t="shared" si="166"/>
        <v>48-LALITPUR</v>
      </c>
      <c r="C1567" s="146">
        <f t="shared" si="160"/>
        <v>615.90000000000009</v>
      </c>
      <c r="D1567" s="146">
        <f t="shared" si="161"/>
        <v>482.23</v>
      </c>
      <c r="E1567" s="150">
        <f>'[1]AT-8_Hon_CCH_Pry'!P57+'[1]AT-8A_Hon_CCH_UPry'!P57</f>
        <v>231.42000000000002</v>
      </c>
      <c r="F1567" s="151">
        <f t="shared" si="162"/>
        <v>0.37574281539210908</v>
      </c>
      <c r="G1567" s="150">
        <f t="shared" si="163"/>
        <v>250.81</v>
      </c>
      <c r="H1567" s="127">
        <f t="shared" si="164"/>
        <v>0.40722519889592462</v>
      </c>
    </row>
    <row r="1568" spans="1:8" ht="15.75" customHeight="1" x14ac:dyDescent="0.2">
      <c r="A1568" s="130">
        <f t="shared" ref="A1568:B1583" si="167">A87</f>
        <v>49</v>
      </c>
      <c r="B1568" s="145" t="str">
        <f t="shared" si="167"/>
        <v>49-LUCKNOW</v>
      </c>
      <c r="C1568" s="146">
        <f t="shared" si="160"/>
        <v>582</v>
      </c>
      <c r="D1568" s="146">
        <f t="shared" si="161"/>
        <v>496.21</v>
      </c>
      <c r="E1568" s="150">
        <f>'[1]AT-8_Hon_CCH_Pry'!P58+'[1]AT-8A_Hon_CCH_UPry'!P58</f>
        <v>436.51</v>
      </c>
      <c r="F1568" s="151">
        <f t="shared" si="162"/>
        <v>0.75001718213058421</v>
      </c>
      <c r="G1568" s="150">
        <f t="shared" si="163"/>
        <v>59.699999999999989</v>
      </c>
      <c r="H1568" s="127">
        <f t="shared" si="164"/>
        <v>0.10257731958762885</v>
      </c>
    </row>
    <row r="1569" spans="1:8" ht="15.75" customHeight="1" x14ac:dyDescent="0.2">
      <c r="A1569" s="130">
        <f t="shared" si="167"/>
        <v>50</v>
      </c>
      <c r="B1569" s="145" t="str">
        <f t="shared" si="167"/>
        <v>50-MAHOBA</v>
      </c>
      <c r="C1569" s="146">
        <f t="shared" si="160"/>
        <v>392.1</v>
      </c>
      <c r="D1569" s="146">
        <f t="shared" si="161"/>
        <v>313.33999999999997</v>
      </c>
      <c r="E1569" s="150">
        <f>'[1]AT-8_Hon_CCH_Pry'!P59+'[1]AT-8A_Hon_CCH_UPry'!P59</f>
        <v>257.98</v>
      </c>
      <c r="F1569" s="151">
        <f t="shared" si="162"/>
        <v>0.65794440193828108</v>
      </c>
      <c r="G1569" s="150">
        <f t="shared" si="163"/>
        <v>55.359999999999957</v>
      </c>
      <c r="H1569" s="127">
        <f t="shared" si="164"/>
        <v>0.14118847232848752</v>
      </c>
    </row>
    <row r="1570" spans="1:8" ht="15.75" customHeight="1" x14ac:dyDescent="0.2">
      <c r="A1570" s="130">
        <f t="shared" si="167"/>
        <v>51</v>
      </c>
      <c r="B1570" s="145" t="str">
        <f t="shared" si="167"/>
        <v>51-MAHRAJGANJ</v>
      </c>
      <c r="C1570" s="146">
        <f t="shared" si="160"/>
        <v>883.8</v>
      </c>
      <c r="D1570" s="146">
        <f t="shared" si="161"/>
        <v>723.28</v>
      </c>
      <c r="E1570" s="150">
        <f>'[1]AT-8_Hon_CCH_Pry'!P60+'[1]AT-8A_Hon_CCH_UPry'!P60</f>
        <v>591.2600000000001</v>
      </c>
      <c r="F1570" s="151">
        <f t="shared" si="162"/>
        <v>0.66899751074903835</v>
      </c>
      <c r="G1570" s="150">
        <f t="shared" si="163"/>
        <v>132.01999999999987</v>
      </c>
      <c r="H1570" s="127">
        <f t="shared" si="164"/>
        <v>0.14937768725956085</v>
      </c>
    </row>
    <row r="1571" spans="1:8" ht="15.75" customHeight="1" x14ac:dyDescent="0.2">
      <c r="A1571" s="130">
        <f t="shared" si="167"/>
        <v>52</v>
      </c>
      <c r="B1571" s="145" t="str">
        <f t="shared" si="167"/>
        <v>52-MAINPURI</v>
      </c>
      <c r="C1571" s="146">
        <f t="shared" si="160"/>
        <v>653.25</v>
      </c>
      <c r="D1571" s="146">
        <f t="shared" si="161"/>
        <v>502.15999999999997</v>
      </c>
      <c r="E1571" s="150">
        <f>'[1]AT-8_Hon_CCH_Pry'!P61+'[1]AT-8A_Hon_CCH_UPry'!P61</f>
        <v>368.21999999999997</v>
      </c>
      <c r="F1571" s="151">
        <f t="shared" si="162"/>
        <v>0.56367393800229615</v>
      </c>
      <c r="G1571" s="150">
        <f t="shared" si="163"/>
        <v>133.94</v>
      </c>
      <c r="H1571" s="127">
        <f t="shared" si="164"/>
        <v>0.20503635667814771</v>
      </c>
    </row>
    <row r="1572" spans="1:8" ht="15.75" customHeight="1" x14ac:dyDescent="0.2">
      <c r="A1572" s="130">
        <f t="shared" si="167"/>
        <v>53</v>
      </c>
      <c r="B1572" s="145" t="str">
        <f t="shared" si="167"/>
        <v>53-MATHURA</v>
      </c>
      <c r="C1572" s="146">
        <f t="shared" si="160"/>
        <v>24.3</v>
      </c>
      <c r="D1572" s="146">
        <f t="shared" si="161"/>
        <v>19.770000000000003</v>
      </c>
      <c r="E1572" s="150">
        <f>'[1]AT-8_Hon_CCH_Pry'!P62+'[1]AT-8A_Hon_CCH_UPry'!P62</f>
        <v>15.21</v>
      </c>
      <c r="F1572" s="151">
        <f t="shared" si="162"/>
        <v>0.625925925925926</v>
      </c>
      <c r="G1572" s="150">
        <f t="shared" si="163"/>
        <v>4.5600000000000023</v>
      </c>
      <c r="H1572" s="127">
        <f t="shared" si="164"/>
        <v>0.18765432098765442</v>
      </c>
    </row>
    <row r="1573" spans="1:8" ht="15.75" customHeight="1" x14ac:dyDescent="0.2">
      <c r="A1573" s="130">
        <f t="shared" si="167"/>
        <v>54</v>
      </c>
      <c r="B1573" s="145" t="str">
        <f t="shared" si="167"/>
        <v>54-MAU</v>
      </c>
      <c r="C1573" s="146">
        <f t="shared" si="160"/>
        <v>645.75</v>
      </c>
      <c r="D1573" s="146">
        <f t="shared" si="161"/>
        <v>529.25</v>
      </c>
      <c r="E1573" s="150">
        <f>'[1]AT-8_Hon_CCH_Pry'!P63+'[1]AT-8A_Hon_CCH_UPry'!P63</f>
        <v>358.30999999999995</v>
      </c>
      <c r="F1573" s="151">
        <f t="shared" si="162"/>
        <v>0.55487417731320166</v>
      </c>
      <c r="G1573" s="150">
        <f t="shared" si="163"/>
        <v>170.94000000000005</v>
      </c>
      <c r="H1573" s="127">
        <f t="shared" si="164"/>
        <v>0.26471544715447165</v>
      </c>
    </row>
    <row r="1574" spans="1:8" ht="15.75" customHeight="1" x14ac:dyDescent="0.2">
      <c r="A1574" s="130">
        <f t="shared" si="167"/>
        <v>55</v>
      </c>
      <c r="B1574" s="145" t="str">
        <f t="shared" si="167"/>
        <v>55-MEERUT</v>
      </c>
      <c r="C1574" s="146">
        <f t="shared" si="160"/>
        <v>382.04999999999995</v>
      </c>
      <c r="D1574" s="146">
        <f t="shared" si="161"/>
        <v>305.56</v>
      </c>
      <c r="E1574" s="150">
        <f>'[1]AT-8_Hon_CCH_Pry'!P64+'[1]AT-8A_Hon_CCH_UPry'!P64</f>
        <v>90</v>
      </c>
      <c r="F1574" s="151">
        <f t="shared" si="162"/>
        <v>0.23557126030624267</v>
      </c>
      <c r="G1574" s="150">
        <f t="shared" si="163"/>
        <v>215.56</v>
      </c>
      <c r="H1574" s="127">
        <f t="shared" si="164"/>
        <v>0.56421934301792964</v>
      </c>
    </row>
    <row r="1575" spans="1:8" ht="15.75" customHeight="1" x14ac:dyDescent="0.2">
      <c r="A1575" s="130">
        <f t="shared" si="167"/>
        <v>56</v>
      </c>
      <c r="B1575" s="145" t="str">
        <f t="shared" si="167"/>
        <v>56-MIRZAPUR</v>
      </c>
      <c r="C1575" s="146">
        <f t="shared" si="160"/>
        <v>953.25</v>
      </c>
      <c r="D1575" s="146">
        <f t="shared" si="161"/>
        <v>915.73</v>
      </c>
      <c r="E1575" s="150">
        <f>'[1]AT-8_Hon_CCH_Pry'!P65+'[1]AT-8A_Hon_CCH_UPry'!P65</f>
        <v>640.16</v>
      </c>
      <c r="F1575" s="151">
        <f t="shared" si="162"/>
        <v>0.67155520587463935</v>
      </c>
      <c r="G1575" s="150">
        <f t="shared" si="163"/>
        <v>275.57000000000005</v>
      </c>
      <c r="H1575" s="127">
        <f t="shared" si="164"/>
        <v>0.28908471020194076</v>
      </c>
    </row>
    <row r="1576" spans="1:8" ht="15.75" customHeight="1" x14ac:dyDescent="0.2">
      <c r="A1576" s="130">
        <f t="shared" si="167"/>
        <v>57</v>
      </c>
      <c r="B1576" s="145" t="str">
        <f t="shared" si="167"/>
        <v>57-MORADABAD</v>
      </c>
      <c r="C1576" s="146">
        <f t="shared" si="160"/>
        <v>589.79999999999995</v>
      </c>
      <c r="D1576" s="146">
        <f t="shared" si="161"/>
        <v>497.76100000000002</v>
      </c>
      <c r="E1576" s="150">
        <f>'[1]AT-8_Hon_CCH_Pry'!P66+'[1]AT-8A_Hon_CCH_UPry'!P66</f>
        <v>370.33</v>
      </c>
      <c r="F1576" s="151">
        <f t="shared" si="162"/>
        <v>0.62789081044421835</v>
      </c>
      <c r="G1576" s="150">
        <f t="shared" si="163"/>
        <v>127.43100000000004</v>
      </c>
      <c r="H1576" s="127">
        <f t="shared" si="164"/>
        <v>0.21605798575788412</v>
      </c>
    </row>
    <row r="1577" spans="1:8" ht="15.75" customHeight="1" x14ac:dyDescent="0.2">
      <c r="A1577" s="130">
        <f t="shared" si="167"/>
        <v>58</v>
      </c>
      <c r="B1577" s="145" t="str">
        <f t="shared" si="167"/>
        <v>58-MUZAFFARNAGAR</v>
      </c>
      <c r="C1577" s="146">
        <f t="shared" si="160"/>
        <v>463.35</v>
      </c>
      <c r="D1577" s="146">
        <f t="shared" si="161"/>
        <v>411.17</v>
      </c>
      <c r="E1577" s="150">
        <f>'[1]AT-8_Hon_CCH_Pry'!P67+'[1]AT-8A_Hon_CCH_UPry'!P67</f>
        <v>219.18</v>
      </c>
      <c r="F1577" s="151">
        <f t="shared" si="162"/>
        <v>0.47303334412431208</v>
      </c>
      <c r="G1577" s="150">
        <f t="shared" si="163"/>
        <v>191.99</v>
      </c>
      <c r="H1577" s="127">
        <f t="shared" si="164"/>
        <v>0.41435200172655662</v>
      </c>
    </row>
    <row r="1578" spans="1:8" ht="15.75" customHeight="1" x14ac:dyDescent="0.2">
      <c r="A1578" s="130">
        <f t="shared" si="167"/>
        <v>59</v>
      </c>
      <c r="B1578" s="145" t="str">
        <f t="shared" si="167"/>
        <v>59-PILIBHIT</v>
      </c>
      <c r="C1578" s="146">
        <f t="shared" si="160"/>
        <v>692.55</v>
      </c>
      <c r="D1578" s="146">
        <f t="shared" si="161"/>
        <v>556.19000000000005</v>
      </c>
      <c r="E1578" s="150">
        <f>'[1]AT-8_Hon_CCH_Pry'!P68+'[1]AT-8A_Hon_CCH_UPry'!P68</f>
        <v>463.5</v>
      </c>
      <c r="F1578" s="151">
        <f t="shared" si="162"/>
        <v>0.6692657569850553</v>
      </c>
      <c r="G1578" s="150">
        <f t="shared" si="163"/>
        <v>92.690000000000055</v>
      </c>
      <c r="H1578" s="127">
        <f t="shared" si="164"/>
        <v>0.13383871200635342</v>
      </c>
    </row>
    <row r="1579" spans="1:8" ht="15.75" customHeight="1" x14ac:dyDescent="0.2">
      <c r="A1579" s="130">
        <f t="shared" si="167"/>
        <v>60</v>
      </c>
      <c r="B1579" s="145" t="str">
        <f t="shared" si="167"/>
        <v>60-PRATAPGARH</v>
      </c>
      <c r="C1579" s="146">
        <f t="shared" si="160"/>
        <v>1054.8</v>
      </c>
      <c r="D1579" s="146">
        <f t="shared" si="161"/>
        <v>932.91000000000008</v>
      </c>
      <c r="E1579" s="150">
        <f>'[1]AT-8_Hon_CCH_Pry'!P69+'[1]AT-8A_Hon_CCH_UPry'!P69</f>
        <v>703.2</v>
      </c>
      <c r="F1579" s="151">
        <f t="shared" si="162"/>
        <v>0.66666666666666674</v>
      </c>
      <c r="G1579" s="150">
        <f t="shared" si="163"/>
        <v>229.71000000000004</v>
      </c>
      <c r="H1579" s="127">
        <f t="shared" si="164"/>
        <v>0.21777588168373155</v>
      </c>
    </row>
    <row r="1580" spans="1:8" ht="15.75" customHeight="1" x14ac:dyDescent="0.2">
      <c r="A1580" s="130">
        <f t="shared" si="167"/>
        <v>61</v>
      </c>
      <c r="B1580" s="145" t="str">
        <f t="shared" si="167"/>
        <v>61-RAI BAREILY</v>
      </c>
      <c r="C1580" s="146">
        <f t="shared" si="160"/>
        <v>982.34999999999991</v>
      </c>
      <c r="D1580" s="146">
        <f t="shared" si="161"/>
        <v>961.88</v>
      </c>
      <c r="E1580" s="150">
        <f>'[1]AT-8_Hon_CCH_Pry'!P70+'[1]AT-8A_Hon_CCH_UPry'!P70</f>
        <v>687.56999999999994</v>
      </c>
      <c r="F1580" s="151">
        <f t="shared" si="162"/>
        <v>0.69992365246602539</v>
      </c>
      <c r="G1580" s="150">
        <f t="shared" si="163"/>
        <v>274.31000000000006</v>
      </c>
      <c r="H1580" s="127">
        <f t="shared" si="164"/>
        <v>0.27923856059449287</v>
      </c>
    </row>
    <row r="1581" spans="1:8" ht="15.75" customHeight="1" x14ac:dyDescent="0.2">
      <c r="A1581" s="130">
        <f t="shared" si="167"/>
        <v>62</v>
      </c>
      <c r="B1581" s="145" t="str">
        <f t="shared" si="167"/>
        <v>62-RAMPUR</v>
      </c>
      <c r="C1581" s="146">
        <f t="shared" si="160"/>
        <v>655.5</v>
      </c>
      <c r="D1581" s="146">
        <f t="shared" si="161"/>
        <v>531.13</v>
      </c>
      <c r="E1581" s="150">
        <f>'[1]AT-8_Hon_CCH_Pry'!P71+'[1]AT-8A_Hon_CCH_UPry'!P71</f>
        <v>375.79999999999995</v>
      </c>
      <c r="F1581" s="151">
        <f t="shared" si="162"/>
        <v>0.57330282227307394</v>
      </c>
      <c r="G1581" s="150">
        <f t="shared" si="163"/>
        <v>155.33000000000004</v>
      </c>
      <c r="H1581" s="127">
        <f t="shared" si="164"/>
        <v>0.23696414950419534</v>
      </c>
    </row>
    <row r="1582" spans="1:8" ht="15.75" customHeight="1" x14ac:dyDescent="0.2">
      <c r="A1582" s="130">
        <f t="shared" si="167"/>
        <v>63</v>
      </c>
      <c r="B1582" s="145" t="str">
        <f t="shared" si="167"/>
        <v>63-SAHARANPUR</v>
      </c>
      <c r="C1582" s="146">
        <f t="shared" si="160"/>
        <v>663.75</v>
      </c>
      <c r="D1582" s="146">
        <f t="shared" si="161"/>
        <v>540.30999999999995</v>
      </c>
      <c r="E1582" s="150">
        <f>'[1]AT-8_Hon_CCH_Pry'!P72+'[1]AT-8A_Hon_CCH_UPry'!P72</f>
        <v>450.25</v>
      </c>
      <c r="F1582" s="151">
        <f t="shared" si="162"/>
        <v>0.67834274952919016</v>
      </c>
      <c r="G1582" s="150">
        <f t="shared" si="163"/>
        <v>90.059999999999945</v>
      </c>
      <c r="H1582" s="127">
        <f t="shared" si="164"/>
        <v>0.13568361581920896</v>
      </c>
    </row>
    <row r="1583" spans="1:8" ht="15.75" customHeight="1" x14ac:dyDescent="0.2">
      <c r="A1583" s="130">
        <f t="shared" si="167"/>
        <v>64</v>
      </c>
      <c r="B1583" s="145" t="str">
        <f t="shared" si="167"/>
        <v>64-SANTKABIR NAGAR</v>
      </c>
      <c r="C1583" s="146">
        <f t="shared" si="160"/>
        <v>581.85</v>
      </c>
      <c r="D1583" s="146">
        <f t="shared" si="161"/>
        <v>471.64</v>
      </c>
      <c r="E1583" s="150">
        <f>'[1]AT-8_Hon_CCH_Pry'!P73+'[1]AT-8A_Hon_CCH_UPry'!P73</f>
        <v>344.88</v>
      </c>
      <c r="F1583" s="151">
        <f t="shared" si="162"/>
        <v>0.59273008507347247</v>
      </c>
      <c r="G1583" s="150">
        <f t="shared" si="163"/>
        <v>126.75999999999999</v>
      </c>
      <c r="H1583" s="127">
        <f t="shared" si="164"/>
        <v>0.21785683595428373</v>
      </c>
    </row>
    <row r="1584" spans="1:8" ht="15.75" customHeight="1" x14ac:dyDescent="0.2">
      <c r="A1584" s="130">
        <f t="shared" ref="A1584:B1594" si="168">A103</f>
        <v>65</v>
      </c>
      <c r="B1584" s="145" t="str">
        <f t="shared" si="168"/>
        <v>65-SHAHJAHANPUR</v>
      </c>
      <c r="C1584" s="146">
        <f t="shared" si="160"/>
        <v>1276.9499999999998</v>
      </c>
      <c r="D1584" s="146">
        <f t="shared" si="161"/>
        <v>1020.12</v>
      </c>
      <c r="E1584" s="150">
        <f>'[1]AT-8_Hon_CCH_Pry'!P74+'[1]AT-8A_Hon_CCH_UPry'!P74</f>
        <v>850.12</v>
      </c>
      <c r="F1584" s="151">
        <f t="shared" si="162"/>
        <v>0.66574258976467371</v>
      </c>
      <c r="G1584" s="150">
        <f t="shared" si="163"/>
        <v>170</v>
      </c>
      <c r="H1584" s="127">
        <f t="shared" si="164"/>
        <v>0.13312972316848742</v>
      </c>
    </row>
    <row r="1585" spans="1:23" ht="15.75" customHeight="1" x14ac:dyDescent="0.2">
      <c r="A1585" s="130">
        <f t="shared" si="168"/>
        <v>66</v>
      </c>
      <c r="B1585" s="145" t="str">
        <f t="shared" si="168"/>
        <v>66-SHRAWASTI</v>
      </c>
      <c r="C1585" s="146">
        <f t="shared" ref="C1585:C1591" si="169">C1504</f>
        <v>504.45000000000005</v>
      </c>
      <c r="D1585" s="146">
        <f t="shared" ref="D1585:D1594" si="170">F1504</f>
        <v>405.09000000000003</v>
      </c>
      <c r="E1585" s="150">
        <f>'[1]AT-8_Hon_CCH_Pry'!P75+'[1]AT-8A_Hon_CCH_UPry'!P75</f>
        <v>324.23</v>
      </c>
      <c r="F1585" s="151">
        <f t="shared" ref="F1585:F1595" si="171">E1585/C1585</f>
        <v>0.64273961740509467</v>
      </c>
      <c r="G1585" s="150">
        <f t="shared" ref="G1585:G1594" si="172">D1585-E1585</f>
        <v>80.860000000000014</v>
      </c>
      <c r="H1585" s="127">
        <f t="shared" ref="H1585:H1595" si="173">G1585/C1585</f>
        <v>0.16029338883932998</v>
      </c>
    </row>
    <row r="1586" spans="1:23" ht="15.75" customHeight="1" x14ac:dyDescent="0.2">
      <c r="A1586" s="130">
        <f t="shared" si="168"/>
        <v>67</v>
      </c>
      <c r="B1586" s="145" t="str">
        <f t="shared" si="168"/>
        <v>67-SIDDHARTHNAGAR</v>
      </c>
      <c r="C1586" s="146">
        <f t="shared" si="169"/>
        <v>1040.0999999999999</v>
      </c>
      <c r="D1586" s="146">
        <f t="shared" si="170"/>
        <v>898.15</v>
      </c>
      <c r="E1586" s="150">
        <f>'[1]AT-8_Hon_CCH_Pry'!P76+'[1]AT-8A_Hon_CCH_UPry'!P76</f>
        <v>563.44000000000005</v>
      </c>
      <c r="F1586" s="151">
        <f t="shared" si="171"/>
        <v>0.54171714258244408</v>
      </c>
      <c r="G1586" s="150">
        <f t="shared" si="172"/>
        <v>334.70999999999992</v>
      </c>
      <c r="H1586" s="127">
        <f t="shared" si="173"/>
        <v>0.32180559561580613</v>
      </c>
    </row>
    <row r="1587" spans="1:23" ht="15.75" customHeight="1" x14ac:dyDescent="0.2">
      <c r="A1587" s="130">
        <f t="shared" si="168"/>
        <v>68</v>
      </c>
      <c r="B1587" s="145" t="str">
        <f t="shared" si="168"/>
        <v>68-SITAPUR</v>
      </c>
      <c r="C1587" s="146">
        <f t="shared" si="169"/>
        <v>1735.65</v>
      </c>
      <c r="D1587" s="146">
        <f t="shared" si="170"/>
        <v>1866.34</v>
      </c>
      <c r="E1587" s="150">
        <f>'[1]AT-8_Hon_CCH_Pry'!P77+'[1]AT-8A_Hon_CCH_UPry'!P77</f>
        <v>416.03</v>
      </c>
      <c r="F1587" s="151">
        <f t="shared" si="171"/>
        <v>0.23969694350819576</v>
      </c>
      <c r="G1587" s="150">
        <f t="shared" si="172"/>
        <v>1450.31</v>
      </c>
      <c r="H1587" s="127">
        <f t="shared" si="173"/>
        <v>0.83560049549160254</v>
      </c>
    </row>
    <row r="1588" spans="1:23" ht="15.75" customHeight="1" x14ac:dyDescent="0.2">
      <c r="A1588" s="130">
        <f t="shared" si="168"/>
        <v>69</v>
      </c>
      <c r="B1588" s="145" t="str">
        <f t="shared" si="168"/>
        <v>69-SONBHADRA</v>
      </c>
      <c r="C1588" s="146">
        <f t="shared" si="169"/>
        <v>904.65</v>
      </c>
      <c r="D1588" s="146">
        <f t="shared" si="170"/>
        <v>697.04</v>
      </c>
      <c r="E1588" s="150">
        <f>'[1]AT-8_Hon_CCH_Pry'!P78+'[1]AT-8A_Hon_CCH_UPry'!P78</f>
        <v>631.54999999999995</v>
      </c>
      <c r="F1588" s="151">
        <f t="shared" si="171"/>
        <v>0.69811529320731769</v>
      </c>
      <c r="G1588" s="150">
        <f t="shared" si="172"/>
        <v>65.490000000000009</v>
      </c>
      <c r="H1588" s="127">
        <f t="shared" si="173"/>
        <v>7.2392638036809828E-2</v>
      </c>
    </row>
    <row r="1589" spans="1:23" ht="15.75" customHeight="1" x14ac:dyDescent="0.2">
      <c r="A1589" s="130">
        <f t="shared" si="168"/>
        <v>70</v>
      </c>
      <c r="B1589" s="145" t="str">
        <f t="shared" si="168"/>
        <v>70-SULTANPUR</v>
      </c>
      <c r="C1589" s="146">
        <f t="shared" si="169"/>
        <v>932.7</v>
      </c>
      <c r="D1589" s="146">
        <f t="shared" si="170"/>
        <v>747.64</v>
      </c>
      <c r="E1589" s="150">
        <f>'[1]AT-8_Hon_CCH_Pry'!P79+'[1]AT-8A_Hon_CCH_UPry'!P79</f>
        <v>556.74</v>
      </c>
      <c r="F1589" s="151">
        <f t="shared" si="171"/>
        <v>0.59691219041492438</v>
      </c>
      <c r="G1589" s="150">
        <f t="shared" si="172"/>
        <v>190.89999999999998</v>
      </c>
      <c r="H1589" s="127">
        <f t="shared" si="173"/>
        <v>0.2046746006218505</v>
      </c>
    </row>
    <row r="1590" spans="1:23" ht="15.75" customHeight="1" x14ac:dyDescent="0.2">
      <c r="A1590" s="130">
        <f t="shared" si="168"/>
        <v>71</v>
      </c>
      <c r="B1590" s="145" t="str">
        <f t="shared" si="168"/>
        <v>71-UNNAO</v>
      </c>
      <c r="C1590" s="146">
        <f t="shared" si="169"/>
        <v>1007.7</v>
      </c>
      <c r="D1590" s="146">
        <f t="shared" si="170"/>
        <v>845.03</v>
      </c>
      <c r="E1590" s="150">
        <f>'[1]AT-8_Hon_CCH_Pry'!P80+'[1]AT-8A_Hon_CCH_UPry'!P80</f>
        <v>710.97</v>
      </c>
      <c r="F1590" s="151">
        <f t="shared" si="171"/>
        <v>0.70553736231021136</v>
      </c>
      <c r="G1590" s="150">
        <f t="shared" si="172"/>
        <v>134.05999999999995</v>
      </c>
      <c r="H1590" s="127">
        <f t="shared" si="173"/>
        <v>0.13303562568224664</v>
      </c>
    </row>
    <row r="1591" spans="1:23" ht="15.75" customHeight="1" x14ac:dyDescent="0.2">
      <c r="A1591" s="130">
        <f t="shared" si="168"/>
        <v>72</v>
      </c>
      <c r="B1591" s="145" t="str">
        <f t="shared" si="168"/>
        <v>72-VARANASI</v>
      </c>
      <c r="C1591" s="146">
        <f t="shared" si="169"/>
        <v>723.6</v>
      </c>
      <c r="D1591" s="146">
        <f t="shared" si="170"/>
        <v>607.99</v>
      </c>
      <c r="E1591" s="150">
        <f>'[1]AT-8_Hon_CCH_Pry'!P81+'[1]AT-8A_Hon_CCH_UPry'!P81</f>
        <v>460.07</v>
      </c>
      <c r="F1591" s="151">
        <f t="shared" si="171"/>
        <v>0.63580707573244888</v>
      </c>
      <c r="G1591" s="150">
        <f t="shared" si="172"/>
        <v>147.92000000000002</v>
      </c>
      <c r="H1591" s="127">
        <f t="shared" si="173"/>
        <v>0.20442233278054175</v>
      </c>
    </row>
    <row r="1592" spans="1:23" ht="15.75" customHeight="1" x14ac:dyDescent="0.2">
      <c r="A1592" s="130">
        <f t="shared" si="168"/>
        <v>73</v>
      </c>
      <c r="B1592" s="145" t="str">
        <f t="shared" si="168"/>
        <v>73-SAMBHAL</v>
      </c>
      <c r="C1592" s="146">
        <f>C1511</f>
        <v>603</v>
      </c>
      <c r="D1592" s="146">
        <f t="shared" si="170"/>
        <v>488.29999999999995</v>
      </c>
      <c r="E1592" s="150">
        <f>'[1]AT-8_Hon_CCH_Pry'!P82+'[1]AT-8A_Hon_CCH_UPry'!P82</f>
        <v>406.92999999999995</v>
      </c>
      <c r="F1592" s="151">
        <f t="shared" si="171"/>
        <v>0.67484245439469315</v>
      </c>
      <c r="G1592" s="150">
        <f t="shared" si="172"/>
        <v>81.37</v>
      </c>
      <c r="H1592" s="127">
        <f t="shared" si="173"/>
        <v>0.13494195688225541</v>
      </c>
    </row>
    <row r="1593" spans="1:23" ht="15.75" customHeight="1" x14ac:dyDescent="0.2">
      <c r="A1593" s="130">
        <f t="shared" si="168"/>
        <v>74</v>
      </c>
      <c r="B1593" s="145" t="str">
        <f t="shared" si="168"/>
        <v>74-HAPUR</v>
      </c>
      <c r="C1593" s="146">
        <f>C1512</f>
        <v>260.7</v>
      </c>
      <c r="D1593" s="146">
        <f t="shared" si="170"/>
        <v>210.53</v>
      </c>
      <c r="E1593" s="150">
        <f>'[1]AT-8_Hon_CCH_Pry'!P83+'[1]AT-8A_Hon_CCH_UPry'!P83</f>
        <v>153.32999999999998</v>
      </c>
      <c r="F1593" s="151">
        <f t="shared" si="171"/>
        <v>0.58814729574223246</v>
      </c>
      <c r="G1593" s="150">
        <f t="shared" si="172"/>
        <v>57.200000000000017</v>
      </c>
      <c r="H1593" s="127">
        <f t="shared" si="173"/>
        <v>0.21940928270042201</v>
      </c>
    </row>
    <row r="1594" spans="1:23" ht="15.75" customHeight="1" x14ac:dyDescent="0.2">
      <c r="A1594" s="130">
        <f t="shared" si="168"/>
        <v>75</v>
      </c>
      <c r="B1594" s="145" t="str">
        <f t="shared" si="168"/>
        <v>75-SHAMLI</v>
      </c>
      <c r="C1594" s="146">
        <f>C1513</f>
        <v>268.05</v>
      </c>
      <c r="D1594" s="146">
        <f t="shared" si="170"/>
        <v>214.29</v>
      </c>
      <c r="E1594" s="150">
        <f>'[1]AT-8_Hon_CCH_Pry'!P84+'[1]AT-8A_Hon_CCH_UPry'!P84</f>
        <v>193.45</v>
      </c>
      <c r="F1594" s="151">
        <f t="shared" si="171"/>
        <v>0.72169371385935455</v>
      </c>
      <c r="G1594" s="150">
        <f t="shared" si="172"/>
        <v>20.840000000000003</v>
      </c>
      <c r="H1594" s="127">
        <f t="shared" si="173"/>
        <v>7.774668905055028E-2</v>
      </c>
    </row>
    <row r="1595" spans="1:23" ht="15.75" customHeight="1" x14ac:dyDescent="0.2">
      <c r="A1595" s="80"/>
      <c r="B1595" s="147" t="str">
        <f>B114</f>
        <v>TOTAL</v>
      </c>
      <c r="C1595" s="152">
        <f>SUM(C1520:C1594)</f>
        <v>59543.85</v>
      </c>
      <c r="D1595" s="152">
        <f>SUM(D1520:D1594)</f>
        <v>48331.930999999997</v>
      </c>
      <c r="E1595" s="152">
        <f>SUM(E1520:E1594)</f>
        <v>36780.46</v>
      </c>
      <c r="F1595" s="153">
        <f t="shared" si="171"/>
        <v>0.61770375949825218</v>
      </c>
      <c r="G1595" s="152">
        <f>SUM(G1520:G1594)</f>
        <v>11551.470999999998</v>
      </c>
      <c r="H1595" s="83">
        <f t="shared" si="173"/>
        <v>0.19399939708299008</v>
      </c>
    </row>
    <row r="1597" spans="1:23" ht="15.75" customHeight="1" x14ac:dyDescent="0.2">
      <c r="A1597" s="126" t="s">
        <v>148</v>
      </c>
      <c r="B1597" s="48"/>
      <c r="C1597" s="48"/>
      <c r="D1597" s="48"/>
      <c r="E1597" s="48"/>
      <c r="F1597" s="48"/>
      <c r="G1597" s="48"/>
      <c r="H1597" s="48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</row>
    <row r="1598" spans="1:23" ht="15.75" customHeight="1" x14ac:dyDescent="0.2">
      <c r="A1598" s="126" t="s">
        <v>149</v>
      </c>
      <c r="B1598" s="48"/>
      <c r="C1598" s="48"/>
      <c r="D1598" s="48"/>
      <c r="E1598" s="48"/>
      <c r="F1598" s="50" t="s">
        <v>114</v>
      </c>
      <c r="G1598" s="48"/>
      <c r="H1598" s="48"/>
      <c r="I1598" s="154"/>
      <c r="J1598" s="154"/>
      <c r="K1598" s="154"/>
      <c r="L1598" s="154"/>
      <c r="M1598" s="154"/>
      <c r="N1598" s="154"/>
      <c r="O1598" s="154"/>
      <c r="P1598" s="154"/>
      <c r="Q1598" s="154"/>
      <c r="R1598" s="154"/>
      <c r="S1598" s="154"/>
      <c r="T1598" s="154"/>
      <c r="U1598" s="154"/>
      <c r="V1598" s="154"/>
      <c r="W1598" s="154"/>
    </row>
    <row r="1599" spans="1:23" s="156" customFormat="1" ht="44.25" customHeight="1" x14ac:dyDescent="0.2">
      <c r="A1599" s="52" t="s">
        <v>37</v>
      </c>
      <c r="B1599" s="52"/>
      <c r="C1599" s="51" t="s">
        <v>66</v>
      </c>
      <c r="D1599" s="51" t="s">
        <v>150</v>
      </c>
      <c r="E1599" s="51" t="s">
        <v>11</v>
      </c>
      <c r="F1599" s="51" t="s">
        <v>68</v>
      </c>
      <c r="G1599" s="126"/>
      <c r="H1599" s="126"/>
      <c r="I1599" s="155"/>
      <c r="J1599" s="155"/>
      <c r="K1599" s="155"/>
      <c r="L1599" s="155"/>
      <c r="M1599" s="155"/>
      <c r="N1599" s="155"/>
      <c r="O1599" s="155"/>
      <c r="P1599" s="155"/>
      <c r="Q1599" s="155"/>
      <c r="R1599" s="155"/>
      <c r="S1599" s="155"/>
      <c r="T1599" s="155"/>
      <c r="U1599" s="155"/>
      <c r="V1599" s="155"/>
      <c r="W1599" s="155"/>
    </row>
    <row r="1600" spans="1:23" ht="15.75" customHeight="1" x14ac:dyDescent="0.2">
      <c r="A1600" s="130">
        <v>1</v>
      </c>
      <c r="B1600" s="130">
        <v>2</v>
      </c>
      <c r="C1600" s="130">
        <v>3</v>
      </c>
      <c r="D1600" s="130">
        <v>4</v>
      </c>
      <c r="E1600" s="130" t="s">
        <v>69</v>
      </c>
      <c r="F1600" s="130">
        <v>6</v>
      </c>
      <c r="G1600" s="48"/>
      <c r="H1600" s="48"/>
      <c r="I1600" s="154"/>
      <c r="J1600" s="154"/>
      <c r="K1600" s="154"/>
      <c r="L1600" s="154"/>
      <c r="M1600" s="154"/>
      <c r="N1600" s="154"/>
      <c r="O1600" s="154"/>
      <c r="P1600" s="154"/>
      <c r="Q1600" s="154"/>
      <c r="R1600" s="154"/>
      <c r="S1600" s="154"/>
      <c r="T1600" s="154"/>
      <c r="U1600" s="154"/>
      <c r="V1600" s="154"/>
      <c r="W1600" s="154"/>
    </row>
    <row r="1601" spans="1:23" ht="15.75" customHeight="1" x14ac:dyDescent="0.2">
      <c r="A1601" s="53">
        <v>1</v>
      </c>
      <c r="B1601" s="157" t="s">
        <v>71</v>
      </c>
      <c r="C1601" s="125">
        <v>3317.03</v>
      </c>
      <c r="D1601" s="125">
        <v>3317.03</v>
      </c>
      <c r="E1601" s="125">
        <f>D1601-C1601</f>
        <v>0</v>
      </c>
      <c r="F1601" s="122">
        <f>E1601/C1601</f>
        <v>0</v>
      </c>
      <c r="G1601" s="158"/>
      <c r="H1601" s="48"/>
      <c r="I1601" s="154"/>
      <c r="J1601" s="154"/>
      <c r="K1601" s="154"/>
      <c r="L1601" s="154"/>
      <c r="M1601" s="154"/>
      <c r="N1601" s="154"/>
      <c r="O1601" s="154"/>
      <c r="P1601" s="154"/>
      <c r="Q1601" s="154"/>
      <c r="R1601" s="154"/>
      <c r="S1601" s="154"/>
      <c r="T1601" s="154"/>
      <c r="U1601" s="154"/>
      <c r="V1601" s="154"/>
      <c r="W1601" s="154"/>
    </row>
    <row r="1602" spans="1:23" ht="15.75" customHeight="1" x14ac:dyDescent="0.2">
      <c r="A1602" s="53">
        <v>2</v>
      </c>
      <c r="B1602" s="157" t="s">
        <v>151</v>
      </c>
      <c r="C1602" s="125">
        <v>37.89</v>
      </c>
      <c r="D1602" s="125">
        <v>37.89</v>
      </c>
      <c r="E1602" s="125">
        <f>D1602-C1602</f>
        <v>0</v>
      </c>
      <c r="F1602" s="122">
        <f>E1602/C1602</f>
        <v>0</v>
      </c>
      <c r="G1602" s="48"/>
      <c r="H1602" s="48"/>
      <c r="I1602" s="154"/>
      <c r="J1602" s="154"/>
      <c r="K1602" s="154"/>
      <c r="L1602" s="154"/>
      <c r="M1602" s="154"/>
      <c r="N1602" s="154"/>
      <c r="O1602" s="154"/>
      <c r="P1602" s="154"/>
      <c r="Q1602" s="154"/>
      <c r="R1602" s="154"/>
      <c r="S1602" s="154"/>
      <c r="T1602" s="154"/>
      <c r="U1602" s="154"/>
      <c r="V1602" s="154"/>
      <c r="W1602" s="154"/>
    </row>
    <row r="1603" spans="1:23" ht="15.75" customHeight="1" x14ac:dyDescent="0.2">
      <c r="A1603" s="53">
        <v>3</v>
      </c>
      <c r="B1603" s="157" t="s">
        <v>152</v>
      </c>
      <c r="C1603" s="125">
        <v>3257.8</v>
      </c>
      <c r="D1603" s="125">
        <f>'[1]AT-10_MME'!E24</f>
        <v>3257.8</v>
      </c>
      <c r="E1603" s="125">
        <f>D1603-C1603</f>
        <v>0</v>
      </c>
      <c r="F1603" s="122">
        <f>E1603/C1603</f>
        <v>0</v>
      </c>
      <c r="G1603" s="48"/>
      <c r="H1603" s="48"/>
      <c r="I1603" s="154"/>
      <c r="J1603" s="154"/>
      <c r="K1603" s="154"/>
      <c r="L1603" s="154"/>
      <c r="M1603" s="154"/>
      <c r="N1603" s="154"/>
      <c r="O1603" s="154"/>
      <c r="P1603" s="154"/>
      <c r="Q1603" s="154"/>
      <c r="R1603" s="154"/>
      <c r="S1603" s="154"/>
      <c r="T1603" s="154"/>
      <c r="U1603" s="154"/>
      <c r="V1603" s="154"/>
      <c r="W1603" s="154"/>
    </row>
    <row r="1604" spans="1:23" ht="15.75" customHeight="1" x14ac:dyDescent="0.2">
      <c r="A1604" s="53">
        <v>4</v>
      </c>
      <c r="B1604" s="159" t="s">
        <v>153</v>
      </c>
      <c r="C1604" s="160">
        <f>SUM(C1602:C1603)</f>
        <v>3295.69</v>
      </c>
      <c r="D1604" s="160">
        <f>SUM(D1602:D1603)</f>
        <v>3295.69</v>
      </c>
      <c r="E1604" s="160">
        <f>D1604-C1604</f>
        <v>0</v>
      </c>
      <c r="F1604" s="124">
        <f>E1604/C1604</f>
        <v>0</v>
      </c>
      <c r="G1604" s="48"/>
      <c r="H1604" s="48"/>
      <c r="I1604" s="154"/>
      <c r="J1604" s="154"/>
      <c r="K1604" s="154"/>
      <c r="L1604" s="154"/>
      <c r="M1604" s="154"/>
      <c r="N1604" s="154"/>
      <c r="O1604" s="154"/>
      <c r="P1604" s="154"/>
      <c r="Q1604" s="154"/>
      <c r="R1604" s="154"/>
      <c r="S1604" s="154"/>
      <c r="T1604" s="154"/>
      <c r="U1604" s="154"/>
      <c r="V1604" s="154"/>
      <c r="W1604" s="154"/>
    </row>
    <row r="1605" spans="1:23" ht="15.75" customHeight="1" x14ac:dyDescent="0.2">
      <c r="A1605" s="244"/>
      <c r="B1605" s="244"/>
      <c r="C1605" s="244"/>
      <c r="D1605" s="244"/>
      <c r="E1605" s="244"/>
      <c r="F1605" s="161"/>
      <c r="G1605" s="48"/>
      <c r="H1605" s="48"/>
      <c r="I1605" s="154"/>
      <c r="J1605" s="154"/>
      <c r="K1605" s="154"/>
      <c r="L1605" s="154"/>
      <c r="M1605" s="154"/>
      <c r="N1605" s="154"/>
      <c r="O1605" s="154"/>
      <c r="P1605" s="154"/>
      <c r="Q1605" s="154"/>
      <c r="R1605" s="154"/>
      <c r="S1605" s="154"/>
      <c r="T1605" s="154"/>
      <c r="U1605" s="154"/>
      <c r="V1605" s="154"/>
      <c r="W1605" s="154"/>
    </row>
    <row r="1606" spans="1:23" ht="15.75" customHeight="1" x14ac:dyDescent="0.2">
      <c r="A1606" s="126" t="s">
        <v>154</v>
      </c>
      <c r="B1606" s="48"/>
      <c r="C1606" s="48"/>
      <c r="D1606" s="48"/>
      <c r="E1606" s="48"/>
      <c r="F1606" s="48"/>
      <c r="G1606" s="48"/>
      <c r="H1606" s="48"/>
      <c r="I1606" s="154"/>
      <c r="J1606" s="154"/>
      <c r="K1606" s="154"/>
      <c r="L1606" s="154"/>
      <c r="M1606" s="154"/>
      <c r="N1606" s="154"/>
      <c r="O1606" s="154"/>
      <c r="P1606" s="154"/>
      <c r="Q1606" s="154"/>
      <c r="R1606" s="154"/>
      <c r="S1606" s="154"/>
      <c r="T1606" s="154"/>
      <c r="U1606" s="154"/>
      <c r="V1606" s="154"/>
      <c r="W1606" s="154"/>
    </row>
    <row r="1607" spans="1:23" ht="15.75" customHeight="1" x14ac:dyDescent="0.2">
      <c r="A1607" s="48"/>
      <c r="B1607" s="48"/>
      <c r="C1607" s="48"/>
      <c r="E1607" s="162"/>
      <c r="F1607" s="162"/>
      <c r="G1607" s="50" t="s">
        <v>114</v>
      </c>
      <c r="H1607" s="48"/>
      <c r="I1607" s="154"/>
      <c r="J1607" s="154"/>
      <c r="K1607" s="154"/>
      <c r="L1607" s="154"/>
      <c r="M1607" s="154"/>
      <c r="N1607" s="154"/>
      <c r="O1607" s="154"/>
      <c r="P1607" s="154"/>
      <c r="Q1607" s="154"/>
      <c r="R1607" s="154"/>
      <c r="S1607" s="154"/>
      <c r="T1607" s="154"/>
      <c r="U1607" s="154"/>
      <c r="V1607" s="154"/>
      <c r="W1607" s="154"/>
    </row>
    <row r="1608" spans="1:23" ht="38.25" customHeight="1" x14ac:dyDescent="0.2">
      <c r="A1608" s="52" t="s">
        <v>37</v>
      </c>
      <c r="B1608" s="52" t="s">
        <v>155</v>
      </c>
      <c r="C1608" s="52" t="str">
        <f>B1601</f>
        <v>Allocation for 2019-20</v>
      </c>
      <c r="D1608" s="52" t="s">
        <v>87</v>
      </c>
      <c r="E1608" s="52" t="s">
        <v>156</v>
      </c>
      <c r="F1608" s="52" t="s">
        <v>157</v>
      </c>
      <c r="G1608" s="52" t="s">
        <v>158</v>
      </c>
      <c r="H1608" s="48"/>
      <c r="I1608" s="154"/>
      <c r="J1608" s="154"/>
      <c r="K1608" s="154"/>
      <c r="L1608" s="154"/>
      <c r="M1608" s="154"/>
      <c r="N1608" s="154"/>
      <c r="O1608" s="154"/>
      <c r="P1608" s="154"/>
      <c r="Q1608" s="154"/>
      <c r="R1608" s="154"/>
      <c r="S1608" s="154"/>
      <c r="T1608" s="154"/>
      <c r="U1608" s="154"/>
      <c r="V1608" s="154"/>
      <c r="W1608" s="154"/>
    </row>
    <row r="1609" spans="1:23" ht="15.75" customHeight="1" x14ac:dyDescent="0.2">
      <c r="A1609" s="163">
        <v>1</v>
      </c>
      <c r="B1609" s="163">
        <v>2</v>
      </c>
      <c r="C1609" s="163">
        <v>3</v>
      </c>
      <c r="D1609" s="163">
        <v>4</v>
      </c>
      <c r="E1609" s="163">
        <v>5</v>
      </c>
      <c r="F1609" s="163">
        <v>6</v>
      </c>
      <c r="G1609" s="163">
        <v>7</v>
      </c>
      <c r="H1609" s="48"/>
      <c r="I1609" s="154"/>
      <c r="J1609" s="154"/>
      <c r="K1609" s="154"/>
      <c r="L1609" s="154"/>
      <c r="M1609" s="154"/>
      <c r="N1609" s="154"/>
      <c r="O1609" s="154"/>
      <c r="P1609" s="154"/>
      <c r="Q1609" s="154"/>
      <c r="R1609" s="154"/>
      <c r="S1609" s="154"/>
      <c r="T1609" s="154"/>
      <c r="U1609" s="154"/>
      <c r="V1609" s="154"/>
      <c r="W1609" s="154"/>
    </row>
    <row r="1610" spans="1:23" ht="15.75" customHeight="1" x14ac:dyDescent="0.2">
      <c r="A1610" s="53">
        <v>1</v>
      </c>
      <c r="B1610" s="157" t="s">
        <v>159</v>
      </c>
      <c r="C1610" s="223">
        <f>D1601</f>
        <v>3317.03</v>
      </c>
      <c r="D1610" s="226">
        <f>D1604</f>
        <v>3295.69</v>
      </c>
      <c r="E1610" s="229">
        <f>'[1]AT-10_MME'!G24</f>
        <v>1472.5825100000002</v>
      </c>
      <c r="F1610" s="232">
        <f>E1610/C1610</f>
        <v>0.44394609334253837</v>
      </c>
      <c r="G1610" s="235">
        <f>D1610-E1610</f>
        <v>1823.1074899999999</v>
      </c>
      <c r="H1610" s="48"/>
      <c r="I1610" s="154"/>
      <c r="J1610" s="154"/>
      <c r="K1610" s="154"/>
      <c r="L1610" s="154"/>
      <c r="M1610" s="154"/>
      <c r="N1610" s="154"/>
      <c r="O1610" s="154"/>
      <c r="P1610" s="154"/>
      <c r="Q1610" s="154"/>
      <c r="R1610" s="154"/>
      <c r="S1610" s="154"/>
      <c r="T1610" s="154"/>
      <c r="U1610" s="154"/>
      <c r="V1610" s="154"/>
      <c r="W1610" s="154"/>
    </row>
    <row r="1611" spans="1:23" ht="15.75" customHeight="1" x14ac:dyDescent="0.2">
      <c r="A1611" s="53">
        <v>2</v>
      </c>
      <c r="B1611" s="157" t="s">
        <v>160</v>
      </c>
      <c r="C1611" s="224"/>
      <c r="D1611" s="227"/>
      <c r="E1611" s="230"/>
      <c r="F1611" s="233"/>
      <c r="G1611" s="236"/>
      <c r="H1611" s="48"/>
      <c r="I1611" s="154"/>
      <c r="J1611" s="154"/>
      <c r="K1611" s="154"/>
      <c r="L1611" s="154"/>
      <c r="M1611" s="154"/>
      <c r="N1611" s="154"/>
      <c r="O1611" s="154"/>
      <c r="P1611" s="154"/>
      <c r="Q1611" s="154"/>
      <c r="R1611" s="154"/>
      <c r="S1611" s="154"/>
      <c r="T1611" s="154"/>
      <c r="U1611" s="154"/>
      <c r="V1611" s="154"/>
      <c r="W1611" s="154"/>
    </row>
    <row r="1612" spans="1:23" ht="15.75" customHeight="1" x14ac:dyDescent="0.2">
      <c r="A1612" s="53">
        <v>3</v>
      </c>
      <c r="B1612" s="157" t="s">
        <v>161</v>
      </c>
      <c r="C1612" s="225"/>
      <c r="D1612" s="228"/>
      <c r="E1612" s="231"/>
      <c r="F1612" s="234"/>
      <c r="G1612" s="237"/>
      <c r="H1612" s="48"/>
      <c r="I1612" s="154"/>
      <c r="J1612" s="154"/>
      <c r="K1612" s="154"/>
      <c r="L1612" s="154"/>
      <c r="M1612" s="154"/>
      <c r="N1612" s="154"/>
      <c r="O1612" s="154"/>
      <c r="P1612" s="154"/>
      <c r="Q1612" s="154"/>
      <c r="R1612" s="154"/>
      <c r="S1612" s="154"/>
      <c r="T1612" s="154"/>
      <c r="U1612" s="154"/>
      <c r="V1612" s="154"/>
      <c r="W1612" s="154"/>
    </row>
    <row r="1613" spans="1:23" ht="15.75" customHeight="1" x14ac:dyDescent="0.2">
      <c r="A1613" s="238" t="s">
        <v>17</v>
      </c>
      <c r="B1613" s="239"/>
      <c r="C1613" s="164">
        <f>SUM(C1610:C1611)</f>
        <v>3317.03</v>
      </c>
      <c r="D1613" s="164">
        <f>SUM(D1610:D1611)</f>
        <v>3295.69</v>
      </c>
      <c r="E1613" s="164">
        <f>SUM(E1610)</f>
        <v>1472.5825100000002</v>
      </c>
      <c r="F1613" s="141">
        <f>E1613/C1613</f>
        <v>0.44394609334253837</v>
      </c>
      <c r="G1613" s="164">
        <f>D1613-E1613</f>
        <v>1823.1074899999999</v>
      </c>
      <c r="H1613" s="49"/>
      <c r="I1613" s="154"/>
      <c r="J1613" s="154"/>
      <c r="K1613" s="154"/>
      <c r="L1613" s="154"/>
      <c r="M1613" s="154"/>
      <c r="N1613" s="154"/>
      <c r="O1613" s="154"/>
      <c r="P1613" s="154"/>
      <c r="Q1613" s="154"/>
      <c r="R1613" s="154"/>
      <c r="S1613" s="154"/>
      <c r="T1613" s="154"/>
      <c r="U1613" s="154"/>
      <c r="V1613" s="154"/>
      <c r="W1613" s="154"/>
    </row>
    <row r="1614" spans="1:23" ht="15.75" customHeight="1" x14ac:dyDescent="0.2">
      <c r="A1614" s="48"/>
      <c r="B1614" s="48"/>
      <c r="C1614" s="48"/>
      <c r="D1614" s="48"/>
      <c r="E1614" s="48"/>
      <c r="F1614" s="48"/>
      <c r="G1614" s="48"/>
      <c r="H1614" s="48"/>
      <c r="I1614" s="154"/>
      <c r="J1614" s="154"/>
      <c r="K1614" s="154"/>
      <c r="L1614" s="154"/>
      <c r="M1614" s="154"/>
      <c r="N1614" s="154"/>
      <c r="O1614" s="154"/>
      <c r="P1614" s="154"/>
      <c r="Q1614" s="154"/>
      <c r="R1614" s="154"/>
      <c r="S1614" s="154"/>
      <c r="T1614" s="154"/>
      <c r="U1614" s="154"/>
      <c r="V1614" s="154"/>
      <c r="W1614" s="154"/>
    </row>
    <row r="1615" spans="1:23" ht="15.75" customHeight="1" x14ac:dyDescent="0.2">
      <c r="A1615" s="126" t="s">
        <v>162</v>
      </c>
      <c r="B1615" s="48"/>
      <c r="C1615" s="48"/>
      <c r="D1615" s="48"/>
      <c r="E1615" s="48"/>
      <c r="F1615" s="48"/>
      <c r="G1615" s="48"/>
      <c r="H1615" s="48"/>
      <c r="I1615" s="154"/>
      <c r="J1615" s="154"/>
      <c r="K1615" s="154"/>
      <c r="L1615" s="154"/>
      <c r="M1615" s="154"/>
      <c r="N1615" s="154"/>
      <c r="O1615" s="154"/>
      <c r="P1615" s="154"/>
      <c r="Q1615" s="154"/>
      <c r="R1615" s="154"/>
      <c r="S1615" s="154"/>
      <c r="T1615" s="154"/>
      <c r="U1615" s="154"/>
      <c r="V1615" s="154"/>
      <c r="W1615" s="154"/>
    </row>
    <row r="1616" spans="1:23" ht="15.75" customHeight="1" x14ac:dyDescent="0.2">
      <c r="A1616" s="126" t="s">
        <v>163</v>
      </c>
      <c r="B1616" s="48"/>
      <c r="C1616" s="48"/>
      <c r="D1616" s="48"/>
      <c r="E1616" s="48"/>
      <c r="F1616" s="50" t="s">
        <v>114</v>
      </c>
      <c r="G1616" s="48"/>
      <c r="H1616" s="48"/>
      <c r="I1616" s="154"/>
      <c r="J1616" s="154"/>
      <c r="K1616" s="154"/>
      <c r="L1616" s="154"/>
      <c r="M1616" s="154"/>
      <c r="N1616" s="154"/>
      <c r="O1616" s="154"/>
      <c r="P1616" s="154"/>
      <c r="Q1616" s="154"/>
      <c r="R1616" s="154"/>
      <c r="S1616" s="154"/>
      <c r="T1616" s="154"/>
      <c r="U1616" s="154"/>
      <c r="V1616" s="154"/>
      <c r="W1616" s="154"/>
    </row>
    <row r="1617" spans="1:23" ht="48.75" customHeight="1" x14ac:dyDescent="0.2">
      <c r="A1617" s="52" t="s">
        <v>37</v>
      </c>
      <c r="B1617" s="165"/>
      <c r="C1617" s="51" t="s">
        <v>66</v>
      </c>
      <c r="D1617" s="51" t="s">
        <v>150</v>
      </c>
      <c r="E1617" s="51" t="s">
        <v>11</v>
      </c>
      <c r="F1617" s="51" t="s">
        <v>68</v>
      </c>
      <c r="G1617" s="48"/>
      <c r="H1617" s="48"/>
      <c r="I1617" s="154"/>
      <c r="J1617" s="154"/>
      <c r="K1617" s="154"/>
      <c r="L1617" s="154"/>
      <c r="M1617" s="154"/>
      <c r="N1617" s="154"/>
      <c r="O1617" s="154"/>
      <c r="P1617" s="154"/>
      <c r="Q1617" s="154"/>
      <c r="R1617" s="154"/>
      <c r="S1617" s="154"/>
      <c r="T1617" s="154"/>
      <c r="U1617" s="154"/>
      <c r="V1617" s="154"/>
      <c r="W1617" s="154"/>
    </row>
    <row r="1618" spans="1:23" ht="15.75" customHeight="1" x14ac:dyDescent="0.2">
      <c r="A1618" s="52">
        <v>1</v>
      </c>
      <c r="B1618" s="52">
        <v>2</v>
      </c>
      <c r="C1618" s="52">
        <v>3</v>
      </c>
      <c r="D1618" s="52">
        <v>4</v>
      </c>
      <c r="E1618" s="52" t="s">
        <v>69</v>
      </c>
      <c r="F1618" s="52">
        <v>6</v>
      </c>
      <c r="G1618" s="48"/>
      <c r="H1618" s="48"/>
      <c r="I1618" s="154"/>
      <c r="J1618" s="154"/>
      <c r="K1618" s="154"/>
      <c r="L1618" s="154"/>
      <c r="M1618" s="154"/>
      <c r="N1618" s="154"/>
      <c r="O1618" s="154"/>
      <c r="P1618" s="154"/>
      <c r="Q1618" s="154"/>
      <c r="R1618" s="154"/>
      <c r="S1618" s="154"/>
      <c r="T1618" s="154"/>
      <c r="U1618" s="154"/>
      <c r="V1618" s="154"/>
      <c r="W1618" s="154"/>
    </row>
    <row r="1619" spans="1:23" ht="15.75" customHeight="1" x14ac:dyDescent="0.2">
      <c r="A1619" s="53">
        <v>1</v>
      </c>
      <c r="B1619" s="157" t="str">
        <f>B1601</f>
        <v>Allocation for 2019-20</v>
      </c>
      <c r="C1619" s="125">
        <f>[1]AT9_TA!C9</f>
        <v>4783.28</v>
      </c>
      <c r="D1619" s="125">
        <f>C1619</f>
        <v>4783.28</v>
      </c>
      <c r="E1619" s="125">
        <f>D1619-C1619</f>
        <v>0</v>
      </c>
      <c r="F1619" s="122">
        <f>E1619/C1619</f>
        <v>0</v>
      </c>
      <c r="G1619" s="48"/>
      <c r="H1619" s="48"/>
      <c r="I1619" s="154"/>
      <c r="J1619" s="154"/>
      <c r="K1619" s="154"/>
      <c r="L1619" s="154"/>
      <c r="M1619" s="154"/>
      <c r="N1619" s="154"/>
      <c r="O1619" s="154"/>
      <c r="P1619" s="154"/>
      <c r="Q1619" s="154"/>
      <c r="R1619" s="154"/>
      <c r="S1619" s="154"/>
      <c r="T1619" s="154"/>
      <c r="U1619" s="154"/>
      <c r="V1619" s="154"/>
      <c r="W1619" s="154"/>
    </row>
    <row r="1620" spans="1:23" ht="15.75" customHeight="1" x14ac:dyDescent="0.2">
      <c r="A1620" s="53">
        <v>2</v>
      </c>
      <c r="B1620" s="157" t="str">
        <f>B1602</f>
        <v>Opening Balance as on 1.4.2019</v>
      </c>
      <c r="C1620" s="125">
        <v>0</v>
      </c>
      <c r="D1620" s="125">
        <f>C1620</f>
        <v>0</v>
      </c>
      <c r="E1620" s="125">
        <f>D1620-C1620</f>
        <v>0</v>
      </c>
      <c r="F1620" s="122" t="e">
        <f>E1620/C1620</f>
        <v>#DIV/0!</v>
      </c>
      <c r="G1620" s="48"/>
      <c r="H1620" s="48"/>
      <c r="I1620" s="154"/>
      <c r="J1620" s="154"/>
      <c r="K1620" s="154"/>
      <c r="L1620" s="154"/>
      <c r="M1620" s="154"/>
      <c r="N1620" s="154"/>
      <c r="O1620" s="154"/>
      <c r="P1620" s="154"/>
      <c r="Q1620" s="154"/>
      <c r="R1620" s="154"/>
      <c r="S1620" s="154"/>
      <c r="T1620" s="154"/>
      <c r="U1620" s="154"/>
      <c r="V1620" s="154"/>
      <c r="W1620" s="154"/>
    </row>
    <row r="1621" spans="1:23" ht="15.75" customHeight="1" x14ac:dyDescent="0.2">
      <c r="A1621" s="53">
        <v>3</v>
      </c>
      <c r="B1621" s="157" t="str">
        <f>B1603</f>
        <v>Releasing during 2019-20</v>
      </c>
      <c r="C1621" s="125">
        <v>4505.21</v>
      </c>
      <c r="D1621" s="125">
        <f>C1621</f>
        <v>4505.21</v>
      </c>
      <c r="E1621" s="125">
        <f>D1621-C1621</f>
        <v>0</v>
      </c>
      <c r="F1621" s="122">
        <f>E1621/C1621</f>
        <v>0</v>
      </c>
      <c r="G1621" s="48"/>
      <c r="H1621" s="48"/>
      <c r="I1621" s="154"/>
      <c r="J1621" s="154"/>
      <c r="K1621" s="154"/>
      <c r="L1621" s="154"/>
      <c r="M1621" s="154"/>
      <c r="N1621" s="154"/>
      <c r="O1621" s="154"/>
      <c r="P1621" s="154"/>
      <c r="Q1621" s="154"/>
      <c r="R1621" s="154"/>
      <c r="S1621" s="154"/>
      <c r="T1621" s="154"/>
      <c r="U1621" s="154"/>
      <c r="V1621" s="154"/>
      <c r="W1621" s="154"/>
    </row>
    <row r="1622" spans="1:23" ht="15.75" customHeight="1" x14ac:dyDescent="0.2">
      <c r="A1622" s="53">
        <v>4</v>
      </c>
      <c r="B1622" s="159" t="s">
        <v>153</v>
      </c>
      <c r="C1622" s="160">
        <f>C1620+C1621</f>
        <v>4505.21</v>
      </c>
      <c r="D1622" s="166">
        <f>D1620+D1621</f>
        <v>4505.21</v>
      </c>
      <c r="E1622" s="160">
        <f>E1620+E1621</f>
        <v>0</v>
      </c>
      <c r="F1622" s="124">
        <f>E1622/C1622</f>
        <v>0</v>
      </c>
      <c r="G1622" s="48"/>
      <c r="H1622" s="48"/>
      <c r="I1622" s="154"/>
      <c r="J1622" s="154"/>
      <c r="K1622" s="154"/>
      <c r="L1622" s="154"/>
      <c r="M1622" s="154"/>
      <c r="N1622" s="154"/>
      <c r="O1622" s="154"/>
      <c r="P1622" s="154"/>
      <c r="Q1622" s="154"/>
      <c r="R1622" s="154"/>
      <c r="S1622" s="154"/>
      <c r="T1622" s="154"/>
      <c r="U1622" s="154"/>
      <c r="V1622" s="154"/>
      <c r="W1622" s="154"/>
    </row>
    <row r="1623" spans="1:23" ht="15.75" customHeight="1" x14ac:dyDescent="0.2">
      <c r="A1623" s="167"/>
      <c r="B1623" s="168"/>
      <c r="C1623" s="71"/>
      <c r="D1623" s="169"/>
      <c r="E1623" s="71"/>
      <c r="F1623" s="161"/>
      <c r="G1623" s="48"/>
      <c r="H1623" s="48"/>
      <c r="I1623" s="154"/>
      <c r="J1623" s="154"/>
      <c r="K1623" s="154"/>
      <c r="L1623" s="154"/>
      <c r="M1623" s="154"/>
      <c r="N1623" s="154"/>
      <c r="O1623" s="154"/>
      <c r="P1623" s="154"/>
      <c r="Q1623" s="154"/>
      <c r="R1623" s="154"/>
      <c r="S1623" s="154"/>
      <c r="T1623" s="154"/>
      <c r="U1623" s="154"/>
      <c r="V1623" s="154"/>
      <c r="W1623" s="154"/>
    </row>
    <row r="1624" spans="1:23" ht="15.75" customHeight="1" x14ac:dyDescent="0.2">
      <c r="A1624" s="126" t="s">
        <v>164</v>
      </c>
      <c r="B1624" s="48"/>
      <c r="C1624" s="48"/>
      <c r="D1624" s="48"/>
      <c r="E1624" s="48"/>
      <c r="F1624" s="48"/>
      <c r="G1624" s="48"/>
      <c r="H1624" s="48"/>
      <c r="I1624" s="154"/>
      <c r="J1624" s="154"/>
      <c r="K1624" s="154"/>
      <c r="L1624" s="154"/>
      <c r="M1624" s="154"/>
      <c r="N1624" s="154"/>
      <c r="O1624" s="154"/>
      <c r="P1624" s="154"/>
      <c r="Q1624" s="154"/>
      <c r="R1624" s="154"/>
      <c r="S1624" s="154"/>
      <c r="T1624" s="154"/>
      <c r="U1624" s="154"/>
      <c r="V1624" s="154"/>
      <c r="W1624" s="154"/>
    </row>
    <row r="1625" spans="1:23" ht="15.75" customHeight="1" x14ac:dyDescent="0.2">
      <c r="A1625" s="48"/>
      <c r="B1625" s="48"/>
      <c r="C1625" s="48"/>
      <c r="D1625" s="170"/>
      <c r="E1625" s="48"/>
      <c r="F1625" s="162"/>
      <c r="G1625" s="162"/>
      <c r="H1625" s="50" t="s">
        <v>114</v>
      </c>
      <c r="I1625" s="154"/>
      <c r="J1625" s="154"/>
      <c r="K1625" s="154"/>
      <c r="L1625" s="154"/>
      <c r="M1625" s="154"/>
      <c r="N1625" s="154"/>
      <c r="O1625" s="154"/>
      <c r="P1625" s="154"/>
      <c r="Q1625" s="154"/>
      <c r="R1625" s="154"/>
      <c r="S1625" s="154"/>
      <c r="T1625" s="154"/>
      <c r="U1625" s="154"/>
      <c r="V1625" s="154"/>
      <c r="W1625" s="154"/>
    </row>
    <row r="1626" spans="1:23" ht="56.25" customHeight="1" x14ac:dyDescent="0.2">
      <c r="A1626" s="52" t="s">
        <v>165</v>
      </c>
      <c r="B1626" s="52" t="s">
        <v>166</v>
      </c>
      <c r="C1626" s="52" t="s">
        <v>167</v>
      </c>
      <c r="D1626" s="52" t="s">
        <v>168</v>
      </c>
      <c r="E1626" s="52" t="s">
        <v>169</v>
      </c>
      <c r="F1626" s="52" t="s">
        <v>11</v>
      </c>
      <c r="G1626" s="52" t="s">
        <v>157</v>
      </c>
      <c r="H1626" s="52" t="s">
        <v>158</v>
      </c>
      <c r="I1626" s="154"/>
      <c r="J1626" s="154"/>
      <c r="K1626" s="154"/>
      <c r="L1626" s="154"/>
      <c r="M1626" s="154"/>
      <c r="N1626" s="154"/>
      <c r="O1626" s="154"/>
      <c r="P1626" s="154"/>
      <c r="Q1626" s="154"/>
      <c r="R1626" s="154"/>
      <c r="S1626" s="154"/>
      <c r="T1626" s="154"/>
      <c r="U1626" s="154"/>
      <c r="V1626" s="154"/>
      <c r="W1626" s="154"/>
    </row>
    <row r="1627" spans="1:23" ht="15.75" customHeight="1" x14ac:dyDescent="0.2">
      <c r="A1627" s="171">
        <v>1</v>
      </c>
      <c r="B1627" s="171">
        <v>2</v>
      </c>
      <c r="C1627" s="171">
        <v>3</v>
      </c>
      <c r="D1627" s="171">
        <v>4</v>
      </c>
      <c r="E1627" s="171">
        <v>5</v>
      </c>
      <c r="F1627" s="171" t="s">
        <v>170</v>
      </c>
      <c r="G1627" s="171">
        <v>7</v>
      </c>
      <c r="H1627" s="53" t="s">
        <v>171</v>
      </c>
      <c r="I1627" s="154"/>
      <c r="J1627" s="154"/>
      <c r="K1627" s="154"/>
      <c r="L1627" s="154"/>
      <c r="M1627" s="154"/>
      <c r="N1627" s="154"/>
      <c r="O1627" s="154"/>
      <c r="P1627" s="154"/>
      <c r="Q1627" s="154"/>
      <c r="R1627" s="154"/>
      <c r="S1627" s="154"/>
      <c r="T1627" s="154"/>
      <c r="U1627" s="154"/>
      <c r="V1627" s="154"/>
      <c r="W1627" s="154"/>
    </row>
    <row r="1628" spans="1:23" ht="15.75" customHeight="1" x14ac:dyDescent="0.2">
      <c r="A1628" s="172">
        <f>D1619</f>
        <v>4783.28</v>
      </c>
      <c r="B1628" s="172">
        <f>D1622</f>
        <v>4505.21</v>
      </c>
      <c r="C1628" s="164">
        <f>E853</f>
        <v>221738.29599999997</v>
      </c>
      <c r="D1628" s="164">
        <f>(C1628*1500)/100000</f>
        <v>3326.0744399999994</v>
      </c>
      <c r="E1628" s="173">
        <f>[1]AT9_TA!K9</f>
        <v>827.15031999999985</v>
      </c>
      <c r="F1628" s="164">
        <f>D1628-E1628</f>
        <v>2498.9241199999997</v>
      </c>
      <c r="G1628" s="141">
        <f>E1628/A1628</f>
        <v>0.17292533993410378</v>
      </c>
      <c r="H1628" s="164">
        <f>B1628-E1628</f>
        <v>3678.0596800000003</v>
      </c>
      <c r="I1628" s="154"/>
      <c r="J1628" s="154"/>
      <c r="K1628" s="154"/>
      <c r="L1628" s="154"/>
      <c r="M1628" s="154"/>
      <c r="N1628" s="154"/>
      <c r="O1628" s="154"/>
      <c r="P1628" s="154"/>
      <c r="Q1628" s="154"/>
      <c r="R1628" s="154"/>
      <c r="S1628" s="154"/>
      <c r="T1628" s="154"/>
      <c r="U1628" s="154"/>
      <c r="V1628" s="154"/>
      <c r="W1628" s="154"/>
    </row>
    <row r="1629" spans="1:23" ht="15.75" customHeight="1" x14ac:dyDescent="0.2">
      <c r="A1629" s="174"/>
      <c r="B1629" s="175"/>
      <c r="C1629" s="176"/>
      <c r="D1629" s="176"/>
      <c r="E1629" s="177"/>
      <c r="F1629" s="71"/>
      <c r="G1629" s="161"/>
      <c r="H1629" s="48"/>
      <c r="I1629" s="154"/>
      <c r="J1629" s="154"/>
      <c r="K1629" s="154"/>
      <c r="L1629" s="154"/>
      <c r="M1629" s="154"/>
      <c r="N1629" s="154"/>
      <c r="O1629" s="154"/>
      <c r="P1629" s="154"/>
      <c r="Q1629" s="154"/>
      <c r="R1629" s="154"/>
      <c r="S1629" s="154"/>
      <c r="T1629" s="154"/>
      <c r="U1629" s="154"/>
      <c r="V1629" s="154"/>
      <c r="W1629" s="154"/>
    </row>
    <row r="1630" spans="1:23" ht="15.75" customHeight="1" x14ac:dyDescent="0.2">
      <c r="A1630" s="126" t="s">
        <v>172</v>
      </c>
      <c r="B1630" s="48"/>
      <c r="C1630" s="48"/>
      <c r="D1630" s="48"/>
      <c r="E1630" s="48"/>
      <c r="F1630" s="48"/>
      <c r="G1630" s="48"/>
      <c r="H1630" s="48"/>
      <c r="I1630" s="154"/>
      <c r="J1630" s="154"/>
      <c r="K1630" s="154"/>
      <c r="L1630" s="154"/>
      <c r="M1630" s="154"/>
      <c r="N1630" s="154"/>
      <c r="O1630" s="154"/>
      <c r="P1630" s="154"/>
      <c r="Q1630" s="154"/>
      <c r="R1630" s="154"/>
      <c r="S1630" s="154"/>
      <c r="T1630" s="154"/>
      <c r="U1630" s="154"/>
      <c r="V1630" s="154"/>
      <c r="W1630" s="154"/>
    </row>
    <row r="1631" spans="1:23" ht="15.75" customHeight="1" x14ac:dyDescent="0.2">
      <c r="A1631" s="178" t="s">
        <v>173</v>
      </c>
      <c r="B1631" s="48"/>
      <c r="C1631" s="48"/>
      <c r="D1631" s="48"/>
      <c r="E1631" s="48"/>
      <c r="F1631" s="48"/>
      <c r="G1631" s="48"/>
      <c r="H1631" s="48"/>
      <c r="I1631" s="154"/>
      <c r="J1631" s="154"/>
      <c r="K1631" s="154"/>
      <c r="L1631" s="154"/>
      <c r="M1631" s="154"/>
      <c r="N1631" s="154"/>
      <c r="O1631" s="154"/>
      <c r="P1631" s="154"/>
      <c r="Q1631" s="154"/>
      <c r="R1631" s="154"/>
      <c r="S1631" s="154"/>
      <c r="T1631" s="154"/>
      <c r="U1631" s="154"/>
      <c r="V1631" s="154"/>
      <c r="W1631" s="154"/>
    </row>
    <row r="1632" spans="1:23" ht="15.75" customHeight="1" x14ac:dyDescent="0.2">
      <c r="A1632" s="179" t="s">
        <v>174</v>
      </c>
      <c r="B1632" s="180"/>
      <c r="C1632" s="180"/>
      <c r="D1632" s="180"/>
      <c r="E1632" s="180"/>
      <c r="F1632" s="180"/>
      <c r="G1632" s="48"/>
      <c r="H1632" s="48"/>
      <c r="I1632" s="154"/>
      <c r="J1632" s="154"/>
      <c r="K1632" s="154"/>
      <c r="L1632" s="154"/>
      <c r="M1632" s="154"/>
      <c r="N1632" s="154"/>
      <c r="O1632" s="154"/>
      <c r="P1632" s="154"/>
      <c r="Q1632" s="154"/>
      <c r="R1632" s="154"/>
      <c r="S1632" s="154"/>
      <c r="T1632" s="154"/>
      <c r="U1632" s="154"/>
      <c r="V1632" s="154"/>
      <c r="W1632" s="154"/>
    </row>
    <row r="1633" spans="1:23" ht="15.75" customHeight="1" x14ac:dyDescent="0.2">
      <c r="A1633" s="214" t="s">
        <v>175</v>
      </c>
      <c r="B1633" s="214"/>
      <c r="C1633" s="214"/>
      <c r="D1633" s="214"/>
      <c r="E1633" s="214"/>
      <c r="F1633" s="48"/>
      <c r="G1633" s="48"/>
      <c r="H1633" s="48"/>
      <c r="I1633" s="154"/>
      <c r="J1633" s="154"/>
      <c r="K1633" s="154"/>
      <c r="L1633" s="154"/>
      <c r="M1633" s="154"/>
      <c r="N1633" s="154"/>
      <c r="O1633" s="154"/>
      <c r="P1633" s="154"/>
      <c r="Q1633" s="154"/>
      <c r="R1633" s="154"/>
      <c r="S1633" s="154"/>
      <c r="T1633" s="154"/>
      <c r="U1633" s="154"/>
      <c r="V1633" s="154"/>
      <c r="W1633" s="154"/>
    </row>
    <row r="1634" spans="1:23" ht="15.75" customHeight="1" x14ac:dyDescent="0.2">
      <c r="A1634" s="130" t="s">
        <v>176</v>
      </c>
      <c r="B1634" s="130" t="s">
        <v>177</v>
      </c>
      <c r="C1634" s="130" t="s">
        <v>178</v>
      </c>
      <c r="D1634" s="130" t="s">
        <v>179</v>
      </c>
      <c r="E1634" s="130" t="s">
        <v>180</v>
      </c>
      <c r="F1634" s="48"/>
      <c r="G1634" s="181"/>
      <c r="H1634" s="48"/>
      <c r="I1634" s="154"/>
      <c r="J1634" s="154"/>
      <c r="K1634" s="154"/>
      <c r="L1634" s="154"/>
      <c r="M1634" s="154"/>
      <c r="N1634" s="154"/>
      <c r="O1634" s="154"/>
      <c r="P1634" s="154"/>
      <c r="Q1634" s="154"/>
      <c r="R1634" s="154"/>
      <c r="S1634" s="154"/>
      <c r="T1634" s="154"/>
      <c r="U1634" s="154"/>
      <c r="V1634" s="154"/>
      <c r="W1634" s="154"/>
    </row>
    <row r="1635" spans="1:23" ht="15.75" customHeight="1" x14ac:dyDescent="0.2">
      <c r="A1635" s="220" t="s">
        <v>181</v>
      </c>
      <c r="B1635" s="53" t="s">
        <v>182</v>
      </c>
      <c r="C1635" s="182"/>
      <c r="D1635" s="183">
        <v>22920</v>
      </c>
      <c r="E1635" s="184">
        <v>13751.61</v>
      </c>
      <c r="F1635" s="48"/>
      <c r="G1635" s="185"/>
      <c r="H1635" s="48"/>
      <c r="I1635" s="154"/>
      <c r="J1635" s="154"/>
      <c r="K1635" s="154"/>
      <c r="L1635" s="154"/>
      <c r="M1635" s="154"/>
      <c r="N1635" s="154"/>
      <c r="O1635" s="154"/>
      <c r="P1635" s="154"/>
      <c r="Q1635" s="154"/>
      <c r="R1635" s="154"/>
      <c r="S1635" s="154"/>
      <c r="T1635" s="154"/>
      <c r="U1635" s="154"/>
      <c r="V1635" s="154"/>
      <c r="W1635" s="154"/>
    </row>
    <row r="1636" spans="1:23" ht="15.75" customHeight="1" x14ac:dyDescent="0.2">
      <c r="A1636" s="221"/>
      <c r="B1636" s="53" t="s">
        <v>183</v>
      </c>
      <c r="C1636" s="53"/>
      <c r="D1636" s="186">
        <v>41577</v>
      </c>
      <c r="E1636" s="187">
        <v>24946.2</v>
      </c>
      <c r="F1636" s="48"/>
      <c r="G1636" s="185"/>
      <c r="H1636" s="48"/>
      <c r="I1636" s="154"/>
      <c r="J1636" s="154"/>
      <c r="K1636" s="154"/>
      <c r="L1636" s="154"/>
      <c r="M1636" s="154"/>
      <c r="N1636" s="154"/>
      <c r="O1636" s="154"/>
      <c r="P1636" s="154"/>
      <c r="Q1636" s="154"/>
      <c r="R1636" s="154"/>
      <c r="S1636" s="154"/>
      <c r="T1636" s="154"/>
      <c r="U1636" s="154"/>
      <c r="V1636" s="154"/>
      <c r="W1636" s="154"/>
    </row>
    <row r="1637" spans="1:23" ht="15.75" customHeight="1" x14ac:dyDescent="0.2">
      <c r="A1637" s="221"/>
      <c r="B1637" s="53" t="s">
        <v>184</v>
      </c>
      <c r="C1637" s="53"/>
      <c r="D1637" s="186">
        <v>19199</v>
      </c>
      <c r="E1637" s="187">
        <v>11519.4</v>
      </c>
      <c r="F1637" s="48"/>
      <c r="G1637" s="185"/>
      <c r="H1637" s="48"/>
      <c r="I1637" s="154"/>
      <c r="J1637" s="154"/>
      <c r="K1637" s="154"/>
      <c r="L1637" s="154"/>
      <c r="M1637" s="154"/>
      <c r="N1637" s="154"/>
      <c r="O1637" s="154"/>
      <c r="P1637" s="154"/>
      <c r="Q1637" s="154"/>
      <c r="R1637" s="154"/>
      <c r="S1637" s="154"/>
      <c r="T1637" s="154"/>
      <c r="U1637" s="154"/>
      <c r="V1637" s="154"/>
      <c r="W1637" s="154"/>
    </row>
    <row r="1638" spans="1:23" ht="15.75" customHeight="1" x14ac:dyDescent="0.2">
      <c r="A1638" s="221"/>
      <c r="B1638" s="53" t="s">
        <v>185</v>
      </c>
      <c r="C1638" s="53"/>
      <c r="D1638" s="186">
        <v>38876</v>
      </c>
      <c r="E1638" s="187">
        <v>24783.45</v>
      </c>
      <c r="F1638" s="48"/>
      <c r="G1638" s="185"/>
      <c r="H1638" s="48"/>
      <c r="I1638" s="154"/>
      <c r="J1638" s="154"/>
      <c r="K1638" s="154"/>
      <c r="L1638" s="154"/>
      <c r="M1638" s="154"/>
      <c r="N1638" s="154"/>
      <c r="O1638" s="154"/>
      <c r="P1638" s="154"/>
      <c r="Q1638" s="154"/>
      <c r="R1638" s="154"/>
      <c r="S1638" s="154"/>
      <c r="T1638" s="154"/>
      <c r="U1638" s="154"/>
      <c r="V1638" s="154"/>
      <c r="W1638" s="154"/>
    </row>
    <row r="1639" spans="1:23" ht="15.75" customHeight="1" x14ac:dyDescent="0.2">
      <c r="A1639" s="221"/>
      <c r="B1639" s="53" t="s">
        <v>186</v>
      </c>
      <c r="C1639" s="53"/>
      <c r="D1639" s="186">
        <v>0</v>
      </c>
      <c r="E1639" s="186">
        <v>0</v>
      </c>
      <c r="F1639" s="48"/>
      <c r="G1639" s="185"/>
      <c r="H1639" s="48"/>
      <c r="I1639" s="154"/>
      <c r="J1639" s="154"/>
      <c r="K1639" s="154"/>
      <c r="L1639" s="154"/>
      <c r="M1639" s="154"/>
      <c r="N1639" s="154"/>
      <c r="O1639" s="154"/>
      <c r="P1639" s="154"/>
      <c r="Q1639" s="154"/>
      <c r="R1639" s="154"/>
      <c r="S1639" s="154"/>
      <c r="T1639" s="154"/>
      <c r="U1639" s="154"/>
      <c r="V1639" s="154"/>
      <c r="W1639" s="154"/>
    </row>
    <row r="1640" spans="1:23" ht="15.75" customHeight="1" x14ac:dyDescent="0.2">
      <c r="A1640" s="221"/>
      <c r="B1640" s="53" t="s">
        <v>187</v>
      </c>
      <c r="C1640" s="53"/>
      <c r="D1640" s="186">
        <v>0</v>
      </c>
      <c r="E1640" s="186">
        <v>0</v>
      </c>
      <c r="F1640" s="48"/>
      <c r="G1640" s="185"/>
      <c r="H1640" s="48"/>
      <c r="I1640" s="154"/>
      <c r="J1640" s="154"/>
      <c r="K1640" s="154"/>
      <c r="L1640" s="154"/>
      <c r="M1640" s="154"/>
      <c r="N1640" s="154"/>
      <c r="O1640" s="154"/>
      <c r="P1640" s="154"/>
      <c r="Q1640" s="154"/>
      <c r="R1640" s="154"/>
      <c r="S1640" s="154"/>
      <c r="T1640" s="154"/>
      <c r="U1640" s="154"/>
      <c r="V1640" s="154"/>
      <c r="W1640" s="154"/>
    </row>
    <row r="1641" spans="1:23" ht="15.75" customHeight="1" x14ac:dyDescent="0.2">
      <c r="A1641" s="221"/>
      <c r="B1641" s="53" t="s">
        <v>188</v>
      </c>
      <c r="C1641" s="53"/>
      <c r="D1641" s="186">
        <v>0</v>
      </c>
      <c r="E1641" s="186">
        <v>0</v>
      </c>
      <c r="F1641" s="48"/>
      <c r="G1641" s="185"/>
      <c r="H1641" s="48"/>
      <c r="I1641" s="154"/>
      <c r="J1641" s="154"/>
      <c r="K1641" s="154"/>
      <c r="L1641" s="154"/>
      <c r="M1641" s="154"/>
      <c r="N1641" s="154"/>
      <c r="O1641" s="154"/>
      <c r="P1641" s="154"/>
      <c r="Q1641" s="154"/>
      <c r="R1641" s="154"/>
      <c r="S1641" s="154"/>
      <c r="T1641" s="154"/>
      <c r="U1641" s="154"/>
      <c r="V1641" s="154"/>
      <c r="W1641" s="154"/>
    </row>
    <row r="1642" spans="1:23" ht="15.75" customHeight="1" x14ac:dyDescent="0.2">
      <c r="A1642" s="221"/>
      <c r="B1642" s="53" t="s">
        <v>189</v>
      </c>
      <c r="C1642" s="53"/>
      <c r="D1642" s="186">
        <v>0</v>
      </c>
      <c r="E1642" s="186">
        <v>0</v>
      </c>
      <c r="F1642" s="48"/>
      <c r="G1642" s="185"/>
      <c r="H1642" s="48"/>
      <c r="I1642" s="154"/>
      <c r="J1642" s="154"/>
      <c r="K1642" s="154"/>
      <c r="L1642" s="154"/>
      <c r="M1642" s="154"/>
      <c r="N1642" s="154"/>
      <c r="O1642" s="154"/>
      <c r="P1642" s="154"/>
      <c r="Q1642" s="154"/>
      <c r="R1642" s="154"/>
      <c r="S1642" s="154"/>
      <c r="T1642" s="154"/>
      <c r="U1642" s="154"/>
      <c r="V1642" s="154"/>
      <c r="W1642" s="154"/>
    </row>
    <row r="1643" spans="1:23" ht="15.75" customHeight="1" x14ac:dyDescent="0.2">
      <c r="A1643" s="222"/>
      <c r="B1643" s="188" t="s">
        <v>190</v>
      </c>
      <c r="C1643" s="159"/>
      <c r="D1643" s="189">
        <f>SUM(D1635:D1642)</f>
        <v>122572</v>
      </c>
      <c r="E1643" s="160">
        <f>SUM(E1635:E1642)</f>
        <v>75000.66</v>
      </c>
      <c r="F1643" s="48"/>
      <c r="G1643" s="190"/>
      <c r="H1643" s="48"/>
      <c r="I1643" s="154"/>
      <c r="J1643" s="154"/>
      <c r="K1643" s="154"/>
      <c r="L1643" s="154"/>
      <c r="M1643" s="154"/>
      <c r="N1643" s="154"/>
      <c r="O1643" s="154"/>
      <c r="P1643" s="154"/>
      <c r="Q1643" s="154"/>
      <c r="R1643" s="154"/>
      <c r="S1643" s="154"/>
      <c r="T1643" s="154"/>
      <c r="U1643" s="154"/>
      <c r="V1643" s="154"/>
      <c r="W1643" s="154"/>
    </row>
    <row r="1644" spans="1:23" ht="15.75" customHeight="1" x14ac:dyDescent="0.2">
      <c r="A1644" s="191"/>
      <c r="B1644" s="192"/>
      <c r="C1644" s="192"/>
      <c r="D1644" s="192"/>
      <c r="E1644" s="192"/>
      <c r="F1644" s="192"/>
      <c r="G1644" s="193"/>
      <c r="H1644" s="193"/>
      <c r="I1644" s="154"/>
      <c r="J1644" s="154"/>
      <c r="K1644" s="154"/>
      <c r="L1644" s="154"/>
      <c r="M1644" s="154"/>
      <c r="N1644" s="154"/>
      <c r="O1644" s="154"/>
      <c r="P1644" s="154"/>
      <c r="Q1644" s="154"/>
      <c r="R1644" s="154"/>
      <c r="S1644" s="154"/>
      <c r="T1644" s="154"/>
      <c r="U1644" s="154"/>
      <c r="V1644" s="154"/>
      <c r="W1644" s="154"/>
    </row>
    <row r="1645" spans="1:23" ht="15.75" customHeight="1" x14ac:dyDescent="0.2">
      <c r="A1645" s="126" t="s">
        <v>191</v>
      </c>
      <c r="B1645" s="48"/>
      <c r="C1645" s="48"/>
      <c r="D1645" s="48"/>
      <c r="E1645" s="48"/>
      <c r="F1645" s="48"/>
      <c r="G1645" s="48"/>
      <c r="H1645" s="48"/>
      <c r="I1645" s="154"/>
      <c r="J1645" s="154"/>
      <c r="K1645" s="154"/>
      <c r="L1645" s="154"/>
      <c r="M1645" s="154"/>
      <c r="N1645" s="154"/>
      <c r="O1645" s="154"/>
      <c r="P1645" s="154"/>
      <c r="Q1645" s="154"/>
      <c r="R1645" s="154"/>
      <c r="S1645" s="154"/>
      <c r="T1645" s="154"/>
      <c r="U1645" s="154"/>
      <c r="V1645" s="154"/>
      <c r="W1645" s="154"/>
    </row>
    <row r="1646" spans="1:23" ht="15.75" customHeight="1" x14ac:dyDescent="0.2">
      <c r="A1646" s="212" t="s">
        <v>192</v>
      </c>
      <c r="B1646" s="212" t="s">
        <v>193</v>
      </c>
      <c r="C1646" s="212"/>
      <c r="D1646" s="212" t="s">
        <v>194</v>
      </c>
      <c r="E1646" s="212"/>
      <c r="F1646" s="212" t="s">
        <v>195</v>
      </c>
      <c r="G1646" s="212"/>
      <c r="H1646" s="48"/>
      <c r="I1646" s="154"/>
      <c r="J1646" s="154"/>
      <c r="K1646" s="154"/>
      <c r="L1646" s="154"/>
      <c r="M1646" s="154"/>
      <c r="N1646" s="154"/>
      <c r="O1646" s="154"/>
      <c r="P1646" s="154"/>
      <c r="Q1646" s="154"/>
      <c r="R1646" s="154"/>
      <c r="S1646" s="154"/>
      <c r="T1646" s="154"/>
      <c r="U1646" s="154"/>
      <c r="V1646" s="154"/>
      <c r="W1646" s="154"/>
    </row>
    <row r="1647" spans="1:23" ht="15.75" customHeight="1" x14ac:dyDescent="0.2">
      <c r="A1647" s="212"/>
      <c r="B1647" s="194" t="s">
        <v>196</v>
      </c>
      <c r="C1647" s="194" t="s">
        <v>197</v>
      </c>
      <c r="D1647" s="194" t="s">
        <v>196</v>
      </c>
      <c r="E1647" s="194" t="s">
        <v>197</v>
      </c>
      <c r="F1647" s="194" t="s">
        <v>196</v>
      </c>
      <c r="G1647" s="194" t="s">
        <v>197</v>
      </c>
      <c r="H1647" s="48"/>
      <c r="I1647" s="154"/>
      <c r="J1647" s="154"/>
      <c r="K1647" s="154"/>
      <c r="L1647" s="154"/>
      <c r="M1647" s="154"/>
      <c r="N1647" s="154"/>
      <c r="O1647" s="154"/>
      <c r="P1647" s="154"/>
      <c r="Q1647" s="154"/>
      <c r="R1647" s="154"/>
      <c r="S1647" s="154"/>
      <c r="T1647" s="154"/>
      <c r="U1647" s="154"/>
      <c r="V1647" s="154"/>
      <c r="W1647" s="154"/>
    </row>
    <row r="1648" spans="1:23" ht="15.75" customHeight="1" x14ac:dyDescent="0.2">
      <c r="A1648" s="159" t="s">
        <v>198</v>
      </c>
      <c r="B1648" s="195">
        <f>D1643</f>
        <v>122572</v>
      </c>
      <c r="C1648" s="125">
        <f>E1643</f>
        <v>75000.66</v>
      </c>
      <c r="D1648" s="195">
        <f>'[1]AT11_KS Year wise'!C10</f>
        <v>122572</v>
      </c>
      <c r="E1648" s="125">
        <f>'[1]AT11_KS Year wise'!D10</f>
        <v>75000.659999999989</v>
      </c>
      <c r="F1648" s="122">
        <v>0</v>
      </c>
      <c r="G1648" s="122">
        <v>0</v>
      </c>
      <c r="H1648" s="48"/>
      <c r="I1648" s="154"/>
      <c r="J1648" s="154"/>
      <c r="K1648" s="154"/>
      <c r="L1648" s="154"/>
      <c r="M1648" s="154"/>
      <c r="N1648" s="154"/>
      <c r="O1648" s="154"/>
      <c r="P1648" s="154"/>
      <c r="Q1648" s="154"/>
      <c r="R1648" s="154"/>
      <c r="S1648" s="154"/>
      <c r="T1648" s="154"/>
      <c r="U1648" s="154"/>
      <c r="V1648" s="154"/>
      <c r="W1648" s="154"/>
    </row>
    <row r="1649" spans="1:23" ht="15.75" customHeight="1" x14ac:dyDescent="0.2">
      <c r="A1649" s="190"/>
      <c r="B1649" s="190"/>
      <c r="C1649" s="190"/>
      <c r="D1649" s="190"/>
      <c r="E1649" s="48"/>
      <c r="F1649" s="48"/>
      <c r="G1649" s="48"/>
      <c r="H1649" s="48"/>
      <c r="I1649" s="154"/>
      <c r="J1649" s="154"/>
      <c r="K1649" s="154"/>
      <c r="L1649" s="154"/>
      <c r="M1649" s="154"/>
      <c r="N1649" s="154"/>
      <c r="O1649" s="154"/>
      <c r="P1649" s="154"/>
      <c r="Q1649" s="154"/>
      <c r="R1649" s="154"/>
      <c r="S1649" s="154"/>
      <c r="T1649" s="154"/>
      <c r="U1649" s="154"/>
      <c r="V1649" s="154"/>
      <c r="W1649" s="154"/>
    </row>
    <row r="1650" spans="1:23" ht="15.75" customHeight="1" x14ac:dyDescent="0.2">
      <c r="A1650" s="126" t="s">
        <v>199</v>
      </c>
      <c r="B1650" s="48"/>
      <c r="C1650" s="48"/>
      <c r="D1650" s="48"/>
      <c r="E1650" s="48"/>
      <c r="F1650" s="48"/>
      <c r="G1650" s="48"/>
      <c r="H1650" s="48"/>
      <c r="I1650" s="154"/>
      <c r="J1650" s="154"/>
      <c r="K1650" s="154"/>
      <c r="L1650" s="154"/>
      <c r="M1650" s="154"/>
      <c r="N1650" s="154"/>
      <c r="O1650" s="154"/>
      <c r="P1650" s="154"/>
      <c r="Q1650" s="154"/>
      <c r="R1650" s="154"/>
      <c r="S1650" s="154"/>
      <c r="T1650" s="154"/>
      <c r="U1650" s="154"/>
      <c r="V1650" s="154"/>
      <c r="W1650" s="154"/>
    </row>
    <row r="1651" spans="1:23" ht="32.25" customHeight="1" x14ac:dyDescent="0.2">
      <c r="A1651" s="213" t="s">
        <v>200</v>
      </c>
      <c r="B1651" s="213"/>
      <c r="C1651" s="213" t="s">
        <v>201</v>
      </c>
      <c r="D1651" s="213"/>
      <c r="E1651" s="213" t="s">
        <v>202</v>
      </c>
      <c r="F1651" s="213"/>
      <c r="G1651" s="48"/>
      <c r="H1651" s="48"/>
      <c r="I1651" s="154"/>
      <c r="J1651" s="154"/>
      <c r="K1651" s="154"/>
      <c r="L1651" s="154"/>
      <c r="M1651" s="154"/>
      <c r="N1651" s="154"/>
      <c r="O1651" s="154"/>
      <c r="P1651" s="154"/>
      <c r="Q1651" s="154"/>
      <c r="R1651" s="154"/>
      <c r="S1651" s="154"/>
      <c r="T1651" s="154"/>
      <c r="U1651" s="154"/>
      <c r="V1651" s="154"/>
      <c r="W1651" s="154"/>
    </row>
    <row r="1652" spans="1:23" ht="23.25" customHeight="1" x14ac:dyDescent="0.2">
      <c r="A1652" s="52" t="s">
        <v>196</v>
      </c>
      <c r="B1652" s="52" t="s">
        <v>203</v>
      </c>
      <c r="C1652" s="52" t="s">
        <v>196</v>
      </c>
      <c r="D1652" s="52" t="s">
        <v>204</v>
      </c>
      <c r="E1652" s="52" t="s">
        <v>196</v>
      </c>
      <c r="F1652" s="52" t="s">
        <v>205</v>
      </c>
      <c r="G1652" s="48"/>
      <c r="H1652" s="48"/>
      <c r="I1652" s="154"/>
      <c r="J1652" s="154"/>
      <c r="K1652" s="154"/>
      <c r="L1652" s="154"/>
      <c r="M1652" s="154"/>
      <c r="N1652" s="154"/>
      <c r="O1652" s="154"/>
      <c r="P1652" s="154"/>
      <c r="Q1652" s="154"/>
      <c r="R1652" s="154"/>
      <c r="S1652" s="154"/>
      <c r="T1652" s="154"/>
      <c r="U1652" s="154"/>
      <c r="V1652" s="154"/>
      <c r="W1652" s="154"/>
    </row>
    <row r="1653" spans="1:23" ht="15.75" customHeight="1" x14ac:dyDescent="0.2">
      <c r="A1653" s="53">
        <v>1</v>
      </c>
      <c r="B1653" s="53">
        <v>2</v>
      </c>
      <c r="C1653" s="53">
        <v>3</v>
      </c>
      <c r="D1653" s="53">
        <v>4</v>
      </c>
      <c r="E1653" s="53">
        <v>5</v>
      </c>
      <c r="F1653" s="53">
        <v>6</v>
      </c>
      <c r="G1653" s="48"/>
      <c r="H1653" s="48"/>
      <c r="I1653" s="154"/>
      <c r="J1653" s="154"/>
      <c r="K1653" s="154"/>
      <c r="L1653" s="154"/>
      <c r="M1653" s="154"/>
      <c r="N1653" s="154"/>
      <c r="O1653" s="154"/>
      <c r="P1653" s="154"/>
      <c r="Q1653" s="154"/>
      <c r="R1653" s="154"/>
      <c r="S1653" s="154"/>
      <c r="T1653" s="154"/>
      <c r="U1653" s="154"/>
      <c r="V1653" s="154"/>
      <c r="W1653" s="154"/>
    </row>
    <row r="1654" spans="1:23" ht="15.75" customHeight="1" x14ac:dyDescent="0.2">
      <c r="A1654" s="196">
        <f>D1648</f>
        <v>122572</v>
      </c>
      <c r="B1654" s="197">
        <f>'[1]AT11_KS Year wise'!D10+'[1]AT11_KS Year wise'!E10</f>
        <v>81199.263499999986</v>
      </c>
      <c r="C1654" s="198">
        <f>'[1]AT11_KS Year wise'!F10</f>
        <v>112810</v>
      </c>
      <c r="D1654" s="199">
        <f>'[1]AT11_KS Year wise'!G10</f>
        <v>72592.459999999992</v>
      </c>
      <c r="E1654" s="124">
        <f>C1654/A1654</f>
        <v>0.92035701465261233</v>
      </c>
      <c r="F1654" s="124">
        <f>D1654/B1654</f>
        <v>0.89400392159960917</v>
      </c>
      <c r="G1654" s="48"/>
      <c r="H1654" s="48"/>
      <c r="I1654" s="154"/>
      <c r="J1654" s="154"/>
      <c r="K1654" s="154"/>
      <c r="L1654" s="154"/>
      <c r="M1654" s="154"/>
      <c r="N1654" s="154"/>
      <c r="O1654" s="154"/>
      <c r="P1654" s="154"/>
      <c r="Q1654" s="154"/>
      <c r="R1654" s="154"/>
      <c r="S1654" s="154"/>
      <c r="T1654" s="154"/>
      <c r="U1654" s="154"/>
      <c r="V1654" s="154"/>
      <c r="W1654" s="154"/>
    </row>
    <row r="1655" spans="1:23" ht="15.75" customHeight="1" x14ac:dyDescent="0.2">
      <c r="A1655" s="174"/>
      <c r="B1655" s="175"/>
      <c r="C1655" s="176"/>
      <c r="D1655" s="176"/>
      <c r="E1655" s="177"/>
      <c r="F1655" s="71"/>
      <c r="G1655" s="161"/>
      <c r="H1655" s="48"/>
      <c r="I1655" s="154"/>
      <c r="J1655" s="154"/>
      <c r="K1655" s="154"/>
      <c r="L1655" s="154"/>
      <c r="M1655" s="154"/>
      <c r="N1655" s="154"/>
      <c r="O1655" s="154"/>
      <c r="P1655" s="154"/>
      <c r="Q1655" s="154"/>
      <c r="R1655" s="154"/>
      <c r="S1655" s="154"/>
      <c r="T1655" s="154"/>
      <c r="U1655" s="154"/>
      <c r="V1655" s="154"/>
      <c r="W1655" s="154"/>
    </row>
    <row r="1656" spans="1:23" ht="15.75" customHeight="1" x14ac:dyDescent="0.2">
      <c r="A1656" s="178" t="s">
        <v>206</v>
      </c>
      <c r="B1656" s="48"/>
      <c r="C1656" s="48"/>
      <c r="D1656" s="48"/>
      <c r="E1656" s="48"/>
      <c r="F1656" s="48"/>
      <c r="G1656" s="48"/>
      <c r="H1656" s="48"/>
      <c r="I1656" s="154"/>
      <c r="J1656" s="154"/>
      <c r="K1656" s="154"/>
      <c r="L1656" s="154"/>
      <c r="M1656" s="154"/>
      <c r="N1656" s="154"/>
      <c r="O1656" s="154"/>
      <c r="P1656" s="154"/>
      <c r="Q1656" s="154"/>
      <c r="R1656" s="154"/>
      <c r="S1656" s="154"/>
      <c r="T1656" s="154"/>
      <c r="U1656" s="154"/>
      <c r="V1656" s="154"/>
      <c r="W1656" s="154"/>
    </row>
    <row r="1657" spans="1:23" ht="15.75" customHeight="1" x14ac:dyDescent="0.2">
      <c r="A1657" s="179" t="s">
        <v>207</v>
      </c>
      <c r="B1657" s="48"/>
      <c r="C1657" s="48"/>
      <c r="D1657" s="48"/>
      <c r="E1657" s="48"/>
      <c r="F1657" s="48"/>
      <c r="G1657" s="48"/>
      <c r="H1657" s="48"/>
      <c r="I1657" s="154"/>
      <c r="J1657" s="154"/>
      <c r="K1657" s="154"/>
      <c r="L1657" s="154"/>
      <c r="M1657" s="154"/>
      <c r="N1657" s="154"/>
      <c r="O1657" s="154"/>
      <c r="P1657" s="154"/>
      <c r="Q1657" s="154"/>
      <c r="R1657" s="154"/>
      <c r="S1657" s="154"/>
      <c r="T1657" s="154"/>
      <c r="U1657" s="154"/>
      <c r="V1657" s="154"/>
      <c r="W1657" s="154"/>
    </row>
    <row r="1658" spans="1:23" ht="15.75" customHeight="1" x14ac:dyDescent="0.2">
      <c r="A1658" s="214" t="s">
        <v>208</v>
      </c>
      <c r="B1658" s="214"/>
      <c r="C1658" s="214"/>
      <c r="D1658" s="214"/>
      <c r="E1658" s="214"/>
      <c r="F1658" s="48"/>
      <c r="G1658" s="48"/>
      <c r="H1658" s="48"/>
      <c r="I1658" s="154"/>
      <c r="J1658" s="154"/>
      <c r="K1658" s="154"/>
      <c r="L1658" s="154"/>
      <c r="M1658" s="154"/>
      <c r="N1658" s="154"/>
      <c r="O1658" s="154"/>
      <c r="P1658" s="154"/>
      <c r="Q1658" s="154"/>
      <c r="R1658" s="154"/>
      <c r="S1658" s="154"/>
      <c r="T1658" s="154"/>
      <c r="U1658" s="154"/>
      <c r="V1658" s="154"/>
      <c r="W1658" s="154"/>
    </row>
    <row r="1659" spans="1:23" ht="15.75" customHeight="1" x14ac:dyDescent="0.2">
      <c r="A1659" s="52" t="s">
        <v>176</v>
      </c>
      <c r="B1659" s="52" t="s">
        <v>177</v>
      </c>
      <c r="C1659" s="52" t="s">
        <v>178</v>
      </c>
      <c r="D1659" s="52" t="s">
        <v>179</v>
      </c>
      <c r="E1659" s="52" t="s">
        <v>180</v>
      </c>
      <c r="F1659" s="48"/>
      <c r="G1659" s="181"/>
      <c r="H1659" s="48"/>
      <c r="I1659" s="154"/>
      <c r="J1659" s="154"/>
      <c r="K1659" s="154"/>
      <c r="L1659" s="154"/>
      <c r="M1659" s="154"/>
      <c r="N1659" s="154"/>
      <c r="O1659" s="154"/>
      <c r="P1659" s="154"/>
      <c r="Q1659" s="154"/>
      <c r="R1659" s="154"/>
      <c r="S1659" s="154"/>
      <c r="T1659" s="154"/>
      <c r="U1659" s="154"/>
      <c r="V1659" s="154"/>
      <c r="W1659" s="154"/>
    </row>
    <row r="1660" spans="1:23" ht="15.75" customHeight="1" x14ac:dyDescent="0.2">
      <c r="A1660" s="215" t="s">
        <v>209</v>
      </c>
      <c r="B1660" s="194" t="s">
        <v>182</v>
      </c>
      <c r="C1660" s="200"/>
      <c r="D1660" s="183">
        <v>62797</v>
      </c>
      <c r="E1660" s="184">
        <v>3139.83</v>
      </c>
      <c r="F1660" s="48"/>
      <c r="G1660" s="185"/>
      <c r="H1660" s="48"/>
      <c r="I1660" s="154"/>
      <c r="J1660" s="154"/>
      <c r="K1660" s="154"/>
      <c r="L1660" s="154"/>
      <c r="M1660" s="154"/>
      <c r="N1660" s="154"/>
      <c r="O1660" s="154"/>
      <c r="P1660" s="154"/>
      <c r="Q1660" s="154"/>
      <c r="R1660" s="154"/>
      <c r="S1660" s="154"/>
      <c r="T1660" s="154"/>
      <c r="U1660" s="154"/>
      <c r="V1660" s="154"/>
      <c r="W1660" s="154"/>
    </row>
    <row r="1661" spans="1:23" ht="15.75" customHeight="1" x14ac:dyDescent="0.2">
      <c r="A1661" s="216"/>
      <c r="B1661" s="194" t="s">
        <v>183</v>
      </c>
      <c r="C1661" s="53"/>
      <c r="D1661" s="186">
        <v>34607</v>
      </c>
      <c r="E1661" s="187">
        <v>1730.35</v>
      </c>
      <c r="F1661" s="48"/>
      <c r="G1661" s="185"/>
      <c r="H1661" s="48"/>
      <c r="I1661" s="154"/>
      <c r="J1661" s="154"/>
      <c r="K1661" s="154"/>
      <c r="L1661" s="154"/>
      <c r="M1661" s="154"/>
      <c r="N1661" s="154"/>
      <c r="O1661" s="154"/>
      <c r="P1661" s="154"/>
      <c r="Q1661" s="154"/>
      <c r="R1661" s="154"/>
      <c r="S1661" s="154"/>
      <c r="T1661" s="154"/>
      <c r="U1661" s="154"/>
      <c r="V1661" s="154"/>
      <c r="W1661" s="154"/>
    </row>
    <row r="1662" spans="1:23" ht="15.75" customHeight="1" x14ac:dyDescent="0.2">
      <c r="A1662" s="216"/>
      <c r="B1662" s="194" t="s">
        <v>184</v>
      </c>
      <c r="C1662" s="53"/>
      <c r="D1662" s="186">
        <v>46999</v>
      </c>
      <c r="E1662" s="187">
        <v>2349.9499999999998</v>
      </c>
      <c r="F1662" s="48"/>
      <c r="G1662" s="185"/>
      <c r="H1662" s="48"/>
      <c r="I1662" s="154"/>
      <c r="J1662" s="154"/>
      <c r="K1662" s="154"/>
      <c r="L1662" s="154"/>
      <c r="M1662" s="154"/>
      <c r="N1662" s="154"/>
      <c r="O1662" s="154"/>
      <c r="P1662" s="154"/>
      <c r="Q1662" s="154"/>
      <c r="R1662" s="154"/>
      <c r="S1662" s="154"/>
      <c r="T1662" s="154"/>
      <c r="U1662" s="154"/>
      <c r="V1662" s="154"/>
      <c r="W1662" s="154"/>
    </row>
    <row r="1663" spans="1:23" ht="15.75" customHeight="1" x14ac:dyDescent="0.2">
      <c r="A1663" s="216"/>
      <c r="B1663" s="194" t="s">
        <v>185</v>
      </c>
      <c r="C1663" s="53"/>
      <c r="D1663" s="186">
        <v>0</v>
      </c>
      <c r="E1663" s="187">
        <v>0</v>
      </c>
      <c r="F1663" s="48"/>
      <c r="G1663" s="185"/>
      <c r="H1663" s="48"/>
      <c r="I1663" s="154"/>
      <c r="J1663" s="154"/>
      <c r="K1663" s="154"/>
      <c r="L1663" s="154"/>
      <c r="M1663" s="154"/>
      <c r="N1663" s="154"/>
      <c r="O1663" s="154"/>
      <c r="P1663" s="154"/>
      <c r="Q1663" s="154"/>
      <c r="R1663" s="154"/>
      <c r="S1663" s="154"/>
      <c r="T1663" s="154"/>
      <c r="U1663" s="154"/>
      <c r="V1663" s="154"/>
      <c r="W1663" s="154"/>
    </row>
    <row r="1664" spans="1:23" ht="15.75" customHeight="1" x14ac:dyDescent="0.2">
      <c r="A1664" s="216"/>
      <c r="B1664" s="194" t="s">
        <v>186</v>
      </c>
      <c r="C1664" s="53"/>
      <c r="D1664" s="186">
        <v>0</v>
      </c>
      <c r="E1664" s="187">
        <v>0</v>
      </c>
      <c r="F1664" s="48"/>
      <c r="G1664" s="185"/>
      <c r="H1664" s="48"/>
      <c r="I1664" s="154"/>
      <c r="J1664" s="154"/>
      <c r="K1664" s="154"/>
      <c r="L1664" s="154"/>
      <c r="M1664" s="154"/>
      <c r="N1664" s="154"/>
      <c r="O1664" s="154"/>
      <c r="P1664" s="154"/>
      <c r="Q1664" s="154"/>
      <c r="R1664" s="154"/>
      <c r="S1664" s="154"/>
      <c r="T1664" s="154"/>
      <c r="U1664" s="154"/>
      <c r="V1664" s="154"/>
      <c r="W1664" s="154"/>
    </row>
    <row r="1665" spans="1:23" ht="15.75" customHeight="1" x14ac:dyDescent="0.2">
      <c r="A1665" s="216"/>
      <c r="B1665" s="194" t="s">
        <v>187</v>
      </c>
      <c r="C1665" s="53"/>
      <c r="D1665" s="186">
        <v>13437</v>
      </c>
      <c r="E1665" s="187">
        <v>671.85</v>
      </c>
      <c r="F1665" s="48"/>
      <c r="G1665" s="185"/>
      <c r="H1665" s="48"/>
      <c r="I1665" s="154"/>
      <c r="J1665" s="154"/>
      <c r="K1665" s="154"/>
      <c r="L1665" s="154"/>
      <c r="M1665" s="154"/>
      <c r="N1665" s="154"/>
      <c r="O1665" s="154"/>
      <c r="P1665" s="154"/>
      <c r="Q1665" s="154"/>
      <c r="R1665" s="154"/>
      <c r="S1665" s="154"/>
      <c r="T1665" s="154"/>
      <c r="U1665" s="154"/>
      <c r="V1665" s="154"/>
      <c r="W1665" s="154"/>
    </row>
    <row r="1666" spans="1:23" ht="15.75" customHeight="1" x14ac:dyDescent="0.2">
      <c r="A1666" s="216"/>
      <c r="B1666" s="194" t="s">
        <v>188</v>
      </c>
      <c r="C1666" s="53"/>
      <c r="D1666" s="201">
        <v>9601</v>
      </c>
      <c r="E1666" s="187">
        <v>480.05</v>
      </c>
      <c r="F1666" s="48"/>
      <c r="G1666" s="185"/>
      <c r="H1666" s="48"/>
      <c r="I1666" s="154"/>
      <c r="J1666" s="154"/>
      <c r="K1666" s="154"/>
      <c r="L1666" s="154"/>
      <c r="M1666" s="154"/>
      <c r="N1666" s="154"/>
      <c r="O1666" s="154"/>
      <c r="P1666" s="154"/>
      <c r="Q1666" s="154"/>
      <c r="R1666" s="154"/>
      <c r="S1666" s="154"/>
      <c r="T1666" s="154"/>
      <c r="U1666" s="154"/>
      <c r="V1666" s="154"/>
      <c r="W1666" s="154"/>
    </row>
    <row r="1667" spans="1:23" ht="15.75" customHeight="1" x14ac:dyDescent="0.2">
      <c r="A1667" s="216"/>
      <c r="B1667" s="194" t="s">
        <v>210</v>
      </c>
      <c r="C1667" s="53"/>
      <c r="D1667" s="201">
        <v>9668</v>
      </c>
      <c r="E1667" s="187">
        <v>483.4</v>
      </c>
      <c r="F1667" s="48"/>
      <c r="G1667" s="185"/>
      <c r="H1667" s="48"/>
      <c r="I1667" s="154"/>
      <c r="J1667" s="154"/>
      <c r="K1667" s="154"/>
      <c r="L1667" s="154"/>
      <c r="M1667" s="154"/>
      <c r="N1667" s="154"/>
      <c r="O1667" s="154"/>
      <c r="P1667" s="154"/>
      <c r="Q1667" s="154"/>
      <c r="R1667" s="154"/>
      <c r="S1667" s="154"/>
      <c r="T1667" s="154"/>
      <c r="U1667" s="154"/>
      <c r="V1667" s="154"/>
      <c r="W1667" s="154"/>
    </row>
    <row r="1668" spans="1:23" ht="15.75" customHeight="1" x14ac:dyDescent="0.2">
      <c r="A1668" s="216"/>
      <c r="B1668" s="194" t="s">
        <v>189</v>
      </c>
      <c r="C1668" s="53"/>
      <c r="D1668" s="201">
        <v>10932</v>
      </c>
      <c r="E1668" s="187">
        <v>546.6</v>
      </c>
      <c r="F1668" s="202" t="s">
        <v>211</v>
      </c>
      <c r="G1668" s="203">
        <f>D1667+D1669+D1671</f>
        <v>144403</v>
      </c>
      <c r="H1668" s="48"/>
      <c r="I1668" s="154"/>
      <c r="J1668" s="154"/>
      <c r="K1668" s="154"/>
      <c r="L1668" s="154"/>
      <c r="M1668" s="154"/>
      <c r="N1668" s="154"/>
      <c r="O1668" s="154"/>
      <c r="P1668" s="154"/>
      <c r="Q1668" s="154"/>
      <c r="R1668" s="154"/>
      <c r="S1668" s="154"/>
      <c r="T1668" s="154"/>
      <c r="U1668" s="154"/>
      <c r="V1668" s="154"/>
      <c r="W1668" s="154"/>
    </row>
    <row r="1669" spans="1:23" ht="15.75" customHeight="1" x14ac:dyDescent="0.2">
      <c r="A1669" s="216"/>
      <c r="B1669" s="194" t="s">
        <v>212</v>
      </c>
      <c r="C1669" s="53"/>
      <c r="D1669" s="201">
        <v>34607</v>
      </c>
      <c r="E1669" s="187">
        <v>1730.35</v>
      </c>
      <c r="F1669" s="170"/>
      <c r="G1669" s="185"/>
      <c r="I1669" s="154"/>
      <c r="J1669" s="154"/>
      <c r="K1669" s="154"/>
      <c r="L1669" s="154"/>
      <c r="M1669" s="154"/>
      <c r="N1669" s="154"/>
      <c r="O1669" s="154"/>
      <c r="P1669" s="154"/>
      <c r="Q1669" s="154"/>
      <c r="R1669" s="154"/>
      <c r="S1669" s="154"/>
      <c r="T1669" s="154"/>
      <c r="U1669" s="154"/>
      <c r="V1669" s="154"/>
      <c r="W1669" s="154"/>
    </row>
    <row r="1670" spans="1:23" ht="15.75" customHeight="1" x14ac:dyDescent="0.2">
      <c r="A1670" s="216"/>
      <c r="B1670" s="218" t="s">
        <v>213</v>
      </c>
      <c r="C1670" s="53" t="s">
        <v>214</v>
      </c>
      <c r="D1670" s="201">
        <v>4502</v>
      </c>
      <c r="E1670" s="187">
        <f>D1670*5000/100000</f>
        <v>225.1</v>
      </c>
      <c r="F1670" s="170"/>
      <c r="G1670" s="185"/>
      <c r="H1670" s="48"/>
      <c r="I1670" s="154"/>
      <c r="J1670" s="154"/>
      <c r="K1670" s="154"/>
      <c r="L1670" s="154"/>
      <c r="M1670" s="154"/>
      <c r="N1670" s="154"/>
      <c r="O1670" s="154"/>
      <c r="P1670" s="154"/>
      <c r="Q1670" s="154"/>
      <c r="R1670" s="154"/>
      <c r="S1670" s="154"/>
      <c r="T1670" s="154"/>
      <c r="U1670" s="154"/>
      <c r="V1670" s="154"/>
      <c r="W1670" s="154"/>
    </row>
    <row r="1671" spans="1:23" ht="15.75" customHeight="1" x14ac:dyDescent="0.2">
      <c r="A1671" s="216"/>
      <c r="B1671" s="219"/>
      <c r="C1671" s="53" t="s">
        <v>215</v>
      </c>
      <c r="D1671" s="201">
        <v>100128</v>
      </c>
      <c r="E1671" s="187">
        <f>D1671*5000/100000</f>
        <v>5006.3999999999996</v>
      </c>
      <c r="F1671" s="170"/>
      <c r="G1671" s="185"/>
      <c r="H1671" s="48"/>
      <c r="I1671" s="154"/>
      <c r="J1671" s="154"/>
      <c r="K1671" s="154"/>
      <c r="L1671" s="154"/>
      <c r="M1671" s="154"/>
      <c r="N1671" s="154"/>
      <c r="O1671" s="154"/>
      <c r="P1671" s="154"/>
      <c r="Q1671" s="154"/>
      <c r="R1671" s="154"/>
      <c r="S1671" s="154"/>
      <c r="T1671" s="154"/>
      <c r="U1671" s="154"/>
      <c r="V1671" s="154"/>
      <c r="W1671" s="154"/>
    </row>
    <row r="1672" spans="1:23" ht="15.75" customHeight="1" x14ac:dyDescent="0.2">
      <c r="A1672" s="217"/>
      <c r="B1672" s="188" t="s">
        <v>190</v>
      </c>
      <c r="C1672" s="194"/>
      <c r="D1672" s="204">
        <f>SUM(D1660:D1671)</f>
        <v>327278</v>
      </c>
      <c r="E1672" s="205">
        <f>SUM(E1660:E1671)</f>
        <v>16363.880000000001</v>
      </c>
      <c r="F1672" s="143" t="s">
        <v>216</v>
      </c>
      <c r="G1672" s="203">
        <f>D1672-G1668</f>
        <v>182875</v>
      </c>
      <c r="H1672" s="48"/>
      <c r="I1672" s="154"/>
      <c r="J1672" s="154"/>
      <c r="K1672" s="154"/>
      <c r="L1672" s="154"/>
      <c r="M1672" s="154"/>
      <c r="N1672" s="154"/>
      <c r="O1672" s="154"/>
      <c r="P1672" s="154"/>
      <c r="Q1672" s="154"/>
      <c r="R1672" s="154"/>
      <c r="S1672" s="154"/>
      <c r="T1672" s="154"/>
      <c r="U1672" s="154"/>
      <c r="V1672" s="154"/>
      <c r="W1672" s="154"/>
    </row>
    <row r="1673" spans="1:23" ht="15.75" customHeight="1" x14ac:dyDescent="0.2">
      <c r="A1673" s="211"/>
      <c r="B1673" s="211"/>
      <c r="C1673" s="211"/>
      <c r="D1673" s="211"/>
      <c r="E1673" s="211"/>
      <c r="F1673" s="206" t="s">
        <v>217</v>
      </c>
      <c r="G1673" s="193">
        <f>G1668+G1672</f>
        <v>327278</v>
      </c>
      <c r="H1673" s="48"/>
      <c r="I1673" s="154"/>
      <c r="J1673" s="154"/>
      <c r="K1673" s="154"/>
      <c r="L1673" s="154"/>
      <c r="M1673" s="154"/>
      <c r="N1673" s="154"/>
      <c r="O1673" s="154"/>
      <c r="P1673" s="154"/>
      <c r="Q1673" s="154"/>
      <c r="R1673" s="154"/>
      <c r="S1673" s="154"/>
      <c r="T1673" s="154"/>
      <c r="U1673" s="154"/>
      <c r="V1673" s="154"/>
      <c r="W1673" s="154"/>
    </row>
    <row r="1674" spans="1:23" ht="15.75" customHeight="1" x14ac:dyDescent="0.2">
      <c r="A1674" s="126" t="s">
        <v>218</v>
      </c>
      <c r="B1674" s="48"/>
      <c r="C1674" s="48"/>
      <c r="D1674" s="48"/>
      <c r="E1674" s="48"/>
      <c r="F1674" s="48"/>
      <c r="G1674" s="48"/>
      <c r="H1674" s="48"/>
      <c r="I1674" s="154"/>
      <c r="J1674" s="154"/>
      <c r="K1674" s="154"/>
      <c r="L1674" s="154"/>
      <c r="M1674" s="154"/>
      <c r="N1674" s="154"/>
      <c r="O1674" s="154"/>
      <c r="P1674" s="154"/>
      <c r="Q1674" s="154"/>
      <c r="R1674" s="154"/>
      <c r="S1674" s="154"/>
      <c r="T1674" s="154"/>
      <c r="U1674" s="154"/>
      <c r="V1674" s="154"/>
      <c r="W1674" s="154"/>
    </row>
    <row r="1675" spans="1:23" ht="15.75" customHeight="1" x14ac:dyDescent="0.2">
      <c r="A1675" s="212" t="s">
        <v>192</v>
      </c>
      <c r="B1675" s="212" t="s">
        <v>193</v>
      </c>
      <c r="C1675" s="212"/>
      <c r="D1675" s="212" t="s">
        <v>194</v>
      </c>
      <c r="E1675" s="212"/>
      <c r="F1675" s="212" t="s">
        <v>195</v>
      </c>
      <c r="G1675" s="212"/>
      <c r="H1675" s="48"/>
      <c r="I1675" s="154"/>
      <c r="J1675" s="154"/>
      <c r="K1675" s="154"/>
      <c r="L1675" s="154"/>
      <c r="M1675" s="154"/>
      <c r="N1675" s="154"/>
      <c r="O1675" s="154"/>
      <c r="P1675" s="154"/>
      <c r="Q1675" s="154"/>
      <c r="R1675" s="154"/>
      <c r="S1675" s="154"/>
      <c r="T1675" s="154"/>
      <c r="U1675" s="154"/>
      <c r="V1675" s="154"/>
      <c r="W1675" s="154"/>
    </row>
    <row r="1676" spans="1:23" ht="15.75" customHeight="1" x14ac:dyDescent="0.2">
      <c r="A1676" s="212"/>
      <c r="B1676" s="194" t="s">
        <v>196</v>
      </c>
      <c r="C1676" s="194" t="s">
        <v>197</v>
      </c>
      <c r="D1676" s="194" t="s">
        <v>196</v>
      </c>
      <c r="E1676" s="194" t="s">
        <v>197</v>
      </c>
      <c r="F1676" s="194" t="s">
        <v>196</v>
      </c>
      <c r="G1676" s="194" t="s">
        <v>197</v>
      </c>
      <c r="H1676" s="48"/>
      <c r="I1676" s="154"/>
      <c r="J1676" s="154"/>
      <c r="K1676" s="154"/>
      <c r="L1676" s="154"/>
      <c r="M1676" s="154"/>
      <c r="N1676" s="154"/>
      <c r="O1676" s="154"/>
      <c r="P1676" s="154"/>
      <c r="Q1676" s="154"/>
      <c r="R1676" s="154"/>
      <c r="S1676" s="154"/>
      <c r="T1676" s="154"/>
      <c r="U1676" s="154"/>
      <c r="V1676" s="154"/>
      <c r="W1676" s="154"/>
    </row>
    <row r="1677" spans="1:23" ht="15.75" customHeight="1" x14ac:dyDescent="0.2">
      <c r="A1677" s="207" t="s">
        <v>198</v>
      </c>
      <c r="B1677" s="196">
        <f>D1672</f>
        <v>327278</v>
      </c>
      <c r="C1677" s="197">
        <f>E1672</f>
        <v>16363.880000000001</v>
      </c>
      <c r="D1677" s="208">
        <f>'[1]AT12_KD-New Yearwise'!C9+'[1]AT12A_KD-Replace Yearwise'!C9</f>
        <v>327278</v>
      </c>
      <c r="E1677" s="209">
        <f>'[1]AT12_KD-New Yearwise'!D9+'[1]AT12A_KD-Replace Yearwise'!D9</f>
        <v>16363.9</v>
      </c>
      <c r="F1677" s="124">
        <f>(D1677-B1677)/B1677</f>
        <v>0</v>
      </c>
      <c r="G1677" s="124">
        <f>(E1677-C1677)/C1677</f>
        <v>1.2222040248778142E-6</v>
      </c>
      <c r="H1677" s="48"/>
      <c r="I1677" s="154"/>
      <c r="J1677" s="154"/>
      <c r="K1677" s="154"/>
      <c r="L1677" s="154"/>
      <c r="M1677" s="154"/>
      <c r="N1677" s="154"/>
      <c r="O1677" s="154"/>
      <c r="P1677" s="154"/>
      <c r="Q1677" s="154"/>
      <c r="R1677" s="154"/>
      <c r="S1677" s="154"/>
      <c r="T1677" s="154"/>
      <c r="U1677" s="154"/>
      <c r="V1677" s="154"/>
      <c r="W1677" s="154"/>
    </row>
    <row r="1678" spans="1:23" ht="15.75" customHeight="1" x14ac:dyDescent="0.2">
      <c r="A1678" s="48"/>
      <c r="B1678" s="48"/>
      <c r="C1678" s="48"/>
      <c r="D1678" s="48"/>
      <c r="E1678" s="48"/>
      <c r="F1678" s="48"/>
      <c r="G1678" s="48"/>
      <c r="H1678" s="48"/>
      <c r="I1678" s="154"/>
      <c r="J1678" s="154"/>
      <c r="K1678" s="154"/>
      <c r="L1678" s="154"/>
      <c r="M1678" s="154"/>
      <c r="N1678" s="154"/>
      <c r="O1678" s="154"/>
      <c r="P1678" s="154"/>
      <c r="Q1678" s="154"/>
      <c r="R1678" s="154"/>
      <c r="S1678" s="154"/>
      <c r="T1678" s="154"/>
      <c r="U1678" s="154"/>
      <c r="V1678" s="154"/>
      <c r="W1678" s="154"/>
    </row>
    <row r="1679" spans="1:23" ht="15.75" customHeight="1" x14ac:dyDescent="0.2">
      <c r="A1679" s="126" t="s">
        <v>219</v>
      </c>
      <c r="B1679" s="48"/>
      <c r="C1679" s="48"/>
      <c r="D1679" s="48"/>
      <c r="E1679" s="48"/>
      <c r="F1679" s="48"/>
      <c r="G1679" s="48"/>
      <c r="H1679" s="48"/>
      <c r="I1679" s="154"/>
      <c r="J1679" s="154"/>
      <c r="K1679" s="154"/>
      <c r="L1679" s="154"/>
      <c r="M1679" s="154"/>
      <c r="N1679" s="154"/>
      <c r="O1679" s="154"/>
      <c r="P1679" s="154"/>
      <c r="Q1679" s="154"/>
      <c r="R1679" s="154"/>
      <c r="S1679" s="154"/>
      <c r="T1679" s="154"/>
      <c r="U1679" s="154"/>
      <c r="V1679" s="154"/>
      <c r="W1679" s="154"/>
    </row>
    <row r="1680" spans="1:23" ht="15.75" customHeight="1" x14ac:dyDescent="0.2">
      <c r="A1680" s="213" t="s">
        <v>220</v>
      </c>
      <c r="B1680" s="213"/>
      <c r="C1680" s="213" t="s">
        <v>221</v>
      </c>
      <c r="D1680" s="213"/>
      <c r="E1680" s="213" t="s">
        <v>202</v>
      </c>
      <c r="F1680" s="213"/>
      <c r="G1680" s="48"/>
      <c r="H1680" s="48"/>
      <c r="I1680" s="154"/>
      <c r="J1680" s="154"/>
      <c r="K1680" s="154"/>
      <c r="L1680" s="154"/>
      <c r="M1680" s="154"/>
      <c r="N1680" s="154"/>
      <c r="O1680" s="154"/>
      <c r="P1680" s="154"/>
      <c r="Q1680" s="154"/>
      <c r="R1680" s="154"/>
      <c r="S1680" s="154"/>
      <c r="T1680" s="154"/>
      <c r="U1680" s="154"/>
      <c r="V1680" s="154"/>
      <c r="W1680" s="154"/>
    </row>
    <row r="1681" spans="1:23" ht="15.75" customHeight="1" x14ac:dyDescent="0.2">
      <c r="A1681" s="52" t="s">
        <v>196</v>
      </c>
      <c r="B1681" s="52" t="s">
        <v>204</v>
      </c>
      <c r="C1681" s="52" t="s">
        <v>196</v>
      </c>
      <c r="D1681" s="52" t="s">
        <v>204</v>
      </c>
      <c r="E1681" s="52" t="s">
        <v>196</v>
      </c>
      <c r="F1681" s="52" t="s">
        <v>205</v>
      </c>
      <c r="G1681" s="48"/>
      <c r="H1681" s="48"/>
      <c r="I1681" s="154"/>
      <c r="J1681" s="154"/>
      <c r="K1681" s="154"/>
      <c r="L1681" s="154"/>
      <c r="M1681" s="154"/>
      <c r="N1681" s="154"/>
      <c r="O1681" s="154"/>
      <c r="P1681" s="154"/>
      <c r="Q1681" s="154"/>
      <c r="R1681" s="154"/>
      <c r="S1681" s="154"/>
      <c r="T1681" s="154"/>
      <c r="U1681" s="154"/>
      <c r="V1681" s="154"/>
      <c r="W1681" s="154"/>
    </row>
    <row r="1682" spans="1:23" ht="15.75" customHeight="1" x14ac:dyDescent="0.2">
      <c r="A1682" s="194">
        <v>1</v>
      </c>
      <c r="B1682" s="194">
        <v>2</v>
      </c>
      <c r="C1682" s="194">
        <v>3</v>
      </c>
      <c r="D1682" s="194">
        <v>4</v>
      </c>
      <c r="E1682" s="194">
        <v>5</v>
      </c>
      <c r="F1682" s="194">
        <v>6</v>
      </c>
      <c r="G1682" s="48"/>
      <c r="H1682" s="48"/>
      <c r="I1682" s="154"/>
      <c r="J1682" s="154"/>
      <c r="K1682" s="154"/>
      <c r="L1682" s="154"/>
      <c r="M1682" s="154"/>
      <c r="N1682" s="154"/>
      <c r="O1682" s="154"/>
      <c r="P1682" s="154"/>
      <c r="Q1682" s="154"/>
      <c r="R1682" s="154"/>
      <c r="S1682" s="154"/>
      <c r="T1682" s="154"/>
      <c r="U1682" s="154"/>
      <c r="V1682" s="154"/>
      <c r="W1682" s="154"/>
    </row>
    <row r="1683" spans="1:23" ht="15.75" customHeight="1" x14ac:dyDescent="0.2">
      <c r="A1683" s="196">
        <f>B1677</f>
        <v>327278</v>
      </c>
      <c r="B1683" s="197">
        <f>C1677</f>
        <v>16363.880000000001</v>
      </c>
      <c r="C1683" s="208">
        <f>'[1]AT12_KD-New Yearwise'!E9+'[1]AT12A_KD-Replace Yearwise'!E9</f>
        <v>303791</v>
      </c>
      <c r="D1683" s="209">
        <f>'[1]AT12_KD-New Yearwise'!F9+'[1]AT12A_KD-Replace Yearwise'!F9</f>
        <v>15189.550000000001</v>
      </c>
      <c r="E1683" s="210">
        <f>C1683/A1683</f>
        <v>0.92823532287535371</v>
      </c>
      <c r="F1683" s="210">
        <f>D1683/B1683</f>
        <v>0.9282364573683014</v>
      </c>
      <c r="G1683" s="48"/>
      <c r="H1683" s="48"/>
      <c r="I1683" s="154"/>
      <c r="J1683" s="154"/>
      <c r="K1683" s="154"/>
      <c r="L1683" s="154"/>
      <c r="M1683" s="154"/>
      <c r="N1683" s="154"/>
      <c r="O1683" s="154"/>
      <c r="P1683" s="154"/>
      <c r="Q1683" s="154"/>
      <c r="R1683" s="154"/>
      <c r="S1683" s="154"/>
      <c r="T1683" s="154"/>
      <c r="U1683" s="154"/>
      <c r="V1683" s="154"/>
      <c r="W1683" s="154"/>
    </row>
    <row r="1684" spans="1:23" ht="15.75" customHeight="1" x14ac:dyDescent="0.2">
      <c r="A1684" s="154"/>
      <c r="B1684" s="154"/>
      <c r="C1684" s="154"/>
      <c r="D1684" s="154"/>
      <c r="E1684" s="154"/>
      <c r="F1684" s="154"/>
      <c r="G1684" s="154"/>
      <c r="H1684" s="154"/>
      <c r="I1684" s="154"/>
      <c r="J1684" s="154"/>
      <c r="K1684" s="154"/>
      <c r="L1684" s="154"/>
      <c r="M1684" s="154"/>
      <c r="N1684" s="154"/>
      <c r="O1684" s="154"/>
      <c r="P1684" s="154"/>
      <c r="Q1684" s="154"/>
      <c r="R1684" s="154"/>
      <c r="S1684" s="154"/>
      <c r="T1684" s="154"/>
      <c r="U1684" s="154"/>
      <c r="V1684" s="154"/>
      <c r="W1684" s="154"/>
    </row>
    <row r="1685" spans="1:23" ht="15.75" customHeight="1" x14ac:dyDescent="0.2">
      <c r="A1685" s="154"/>
      <c r="B1685" s="154"/>
      <c r="C1685" s="154"/>
      <c r="D1685" s="154"/>
      <c r="E1685" s="154"/>
      <c r="F1685" s="154"/>
      <c r="G1685" s="154"/>
      <c r="H1685" s="154"/>
      <c r="I1685" s="154"/>
      <c r="J1685" s="154"/>
      <c r="K1685" s="154"/>
      <c r="L1685" s="154"/>
      <c r="M1685" s="154"/>
      <c r="N1685" s="154"/>
      <c r="O1685" s="154"/>
      <c r="P1685" s="154"/>
      <c r="Q1685" s="154"/>
      <c r="R1685" s="154"/>
      <c r="S1685" s="154"/>
      <c r="T1685" s="154"/>
      <c r="U1685" s="154"/>
      <c r="V1685" s="154"/>
      <c r="W1685" s="154"/>
    </row>
    <row r="1686" spans="1:23" ht="15.75" customHeight="1" x14ac:dyDescent="0.2">
      <c r="A1686" s="154"/>
      <c r="B1686" s="154"/>
      <c r="C1686" s="154"/>
      <c r="D1686" s="154"/>
      <c r="E1686" s="154"/>
      <c r="F1686" s="154"/>
      <c r="G1686" s="154"/>
      <c r="H1686" s="154"/>
      <c r="I1686" s="154"/>
      <c r="J1686" s="154"/>
      <c r="K1686" s="154"/>
      <c r="L1686" s="154"/>
      <c r="M1686" s="154"/>
      <c r="N1686" s="154"/>
      <c r="O1686" s="154"/>
      <c r="P1686" s="154"/>
      <c r="Q1686" s="154"/>
      <c r="R1686" s="154"/>
      <c r="S1686" s="154"/>
      <c r="T1686" s="154"/>
      <c r="U1686" s="154"/>
      <c r="V1686" s="154"/>
      <c r="W1686" s="154"/>
    </row>
    <row r="1687" spans="1:23" ht="15.75" customHeight="1" x14ac:dyDescent="0.2">
      <c r="A1687" s="154"/>
      <c r="B1687" s="154"/>
      <c r="C1687" s="154"/>
      <c r="D1687" s="154"/>
      <c r="E1687" s="154"/>
      <c r="F1687" s="154"/>
      <c r="G1687" s="154"/>
      <c r="H1687" s="154"/>
      <c r="I1687" s="154"/>
      <c r="J1687" s="154"/>
      <c r="K1687" s="154"/>
      <c r="L1687" s="154"/>
      <c r="M1687" s="154"/>
      <c r="N1687" s="154"/>
      <c r="O1687" s="154"/>
      <c r="P1687" s="154"/>
      <c r="Q1687" s="154"/>
      <c r="R1687" s="154"/>
      <c r="S1687" s="154"/>
      <c r="T1687" s="154"/>
      <c r="U1687" s="154"/>
      <c r="V1687" s="154"/>
      <c r="W1687" s="154"/>
    </row>
    <row r="1688" spans="1:23" ht="15.75" customHeight="1" x14ac:dyDescent="0.2">
      <c r="A1688" s="154"/>
      <c r="B1688" s="154"/>
      <c r="C1688" s="154"/>
      <c r="D1688" s="154"/>
      <c r="E1688" s="154"/>
      <c r="F1688" s="154"/>
      <c r="G1688" s="154"/>
      <c r="H1688" s="154"/>
      <c r="I1688" s="154"/>
      <c r="J1688" s="154"/>
      <c r="K1688" s="154"/>
      <c r="L1688" s="154"/>
      <c r="M1688" s="154"/>
      <c r="N1688" s="154"/>
      <c r="O1688" s="154"/>
      <c r="P1688" s="154"/>
      <c r="Q1688" s="154"/>
      <c r="R1688" s="154"/>
      <c r="S1688" s="154"/>
      <c r="T1688" s="154"/>
      <c r="U1688" s="154"/>
      <c r="V1688" s="154"/>
      <c r="W1688" s="154"/>
    </row>
    <row r="1689" spans="1:23" ht="15.75" customHeight="1" x14ac:dyDescent="0.2">
      <c r="A1689" s="154"/>
      <c r="B1689" s="154"/>
      <c r="C1689" s="154"/>
      <c r="D1689" s="154"/>
      <c r="E1689" s="154"/>
      <c r="F1689" s="154"/>
      <c r="G1689" s="154"/>
      <c r="H1689" s="154"/>
      <c r="I1689" s="154"/>
      <c r="J1689" s="154"/>
      <c r="K1689" s="154"/>
      <c r="L1689" s="154"/>
      <c r="M1689" s="154"/>
      <c r="N1689" s="154"/>
      <c r="O1689" s="154"/>
      <c r="P1689" s="154"/>
      <c r="Q1689" s="154"/>
      <c r="R1689" s="154"/>
      <c r="S1689" s="154"/>
      <c r="T1689" s="154"/>
      <c r="U1689" s="154"/>
      <c r="V1689" s="154"/>
      <c r="W1689" s="154"/>
    </row>
    <row r="1690" spans="1:23" ht="15.75" customHeight="1" x14ac:dyDescent="0.2">
      <c r="A1690" s="154"/>
      <c r="B1690" s="154"/>
      <c r="C1690" s="154"/>
      <c r="D1690" s="154"/>
      <c r="E1690" s="154"/>
      <c r="F1690" s="154"/>
      <c r="G1690" s="154"/>
      <c r="H1690" s="154"/>
      <c r="I1690" s="154"/>
      <c r="J1690" s="154"/>
      <c r="K1690" s="154"/>
      <c r="L1690" s="154"/>
      <c r="M1690" s="154"/>
      <c r="N1690" s="154"/>
      <c r="O1690" s="154"/>
      <c r="P1690" s="154"/>
      <c r="Q1690" s="154"/>
      <c r="R1690" s="154"/>
      <c r="S1690" s="154"/>
      <c r="T1690" s="154"/>
      <c r="U1690" s="154"/>
      <c r="V1690" s="154"/>
      <c r="W1690" s="154"/>
    </row>
    <row r="1691" spans="1:23" ht="15.75" customHeight="1" x14ac:dyDescent="0.2">
      <c r="A1691" s="154"/>
      <c r="B1691" s="154"/>
      <c r="C1691" s="154"/>
      <c r="D1691" s="154"/>
      <c r="E1691" s="154"/>
      <c r="F1691" s="154"/>
      <c r="G1691" s="154"/>
      <c r="H1691" s="154"/>
      <c r="I1691" s="154"/>
      <c r="J1691" s="154"/>
      <c r="K1691" s="154"/>
      <c r="L1691" s="154"/>
      <c r="M1691" s="154"/>
      <c r="N1691" s="154"/>
      <c r="O1691" s="154"/>
      <c r="P1691" s="154"/>
      <c r="Q1691" s="154"/>
      <c r="R1691" s="154"/>
      <c r="S1691" s="154"/>
      <c r="T1691" s="154"/>
      <c r="U1691" s="154"/>
      <c r="V1691" s="154"/>
      <c r="W1691" s="154"/>
    </row>
    <row r="1692" spans="1:23" ht="15.75" customHeight="1" x14ac:dyDescent="0.2">
      <c r="A1692" s="154"/>
      <c r="B1692" s="154"/>
      <c r="C1692" s="154"/>
      <c r="D1692" s="154"/>
      <c r="E1692" s="154"/>
      <c r="F1692" s="154"/>
      <c r="G1692" s="154"/>
      <c r="H1692" s="154"/>
      <c r="I1692" s="154"/>
      <c r="J1692" s="154"/>
      <c r="K1692" s="154"/>
      <c r="L1692" s="154"/>
      <c r="M1692" s="154"/>
      <c r="N1692" s="154"/>
      <c r="O1692" s="154"/>
      <c r="P1692" s="154"/>
      <c r="Q1692" s="154"/>
      <c r="R1692" s="154"/>
      <c r="S1692" s="154"/>
      <c r="T1692" s="154"/>
      <c r="U1692" s="154"/>
      <c r="V1692" s="154"/>
      <c r="W1692" s="154"/>
    </row>
    <row r="1693" spans="1:23" ht="15.75" customHeight="1" x14ac:dyDescent="0.2">
      <c r="A1693" s="154"/>
      <c r="B1693" s="154"/>
      <c r="C1693" s="154"/>
      <c r="D1693" s="154"/>
      <c r="E1693" s="154"/>
      <c r="F1693" s="154"/>
      <c r="G1693" s="154"/>
      <c r="H1693" s="154"/>
      <c r="I1693" s="154"/>
      <c r="J1693" s="154"/>
      <c r="K1693" s="154"/>
      <c r="L1693" s="154"/>
      <c r="M1693" s="154"/>
      <c r="N1693" s="154"/>
      <c r="O1693" s="154"/>
      <c r="P1693" s="154"/>
      <c r="Q1693" s="154"/>
      <c r="R1693" s="154"/>
      <c r="S1693" s="154"/>
      <c r="T1693" s="154"/>
      <c r="U1693" s="154"/>
      <c r="V1693" s="154"/>
      <c r="W1693" s="154"/>
    </row>
    <row r="1694" spans="1:23" ht="15.75" customHeight="1" x14ac:dyDescent="0.2">
      <c r="A1694" s="154"/>
      <c r="B1694" s="154"/>
      <c r="C1694" s="154"/>
      <c r="D1694" s="154"/>
      <c r="E1694" s="154"/>
      <c r="F1694" s="154"/>
      <c r="G1694" s="154"/>
      <c r="H1694" s="154"/>
      <c r="I1694" s="154"/>
      <c r="J1694" s="154"/>
      <c r="K1694" s="154"/>
      <c r="L1694" s="154"/>
      <c r="M1694" s="154"/>
      <c r="N1694" s="154"/>
      <c r="O1694" s="154"/>
      <c r="P1694" s="154"/>
      <c r="Q1694" s="154"/>
      <c r="R1694" s="154"/>
      <c r="S1694" s="154"/>
      <c r="T1694" s="154"/>
      <c r="U1694" s="154"/>
      <c r="V1694" s="154"/>
      <c r="W1694" s="154"/>
    </row>
    <row r="1695" spans="1:23" ht="15.75" customHeight="1" x14ac:dyDescent="0.2">
      <c r="A1695" s="154"/>
      <c r="B1695" s="154"/>
      <c r="C1695" s="154"/>
      <c r="D1695" s="154"/>
      <c r="E1695" s="154"/>
      <c r="F1695" s="154"/>
      <c r="G1695" s="154"/>
      <c r="H1695" s="154"/>
      <c r="I1695" s="154"/>
      <c r="J1695" s="154"/>
      <c r="K1695" s="154"/>
      <c r="L1695" s="154"/>
      <c r="M1695" s="154"/>
      <c r="N1695" s="154"/>
      <c r="O1695" s="154"/>
      <c r="P1695" s="154"/>
      <c r="Q1695" s="154"/>
      <c r="R1695" s="154"/>
      <c r="S1695" s="154"/>
      <c r="T1695" s="154"/>
      <c r="U1695" s="154"/>
      <c r="V1695" s="154"/>
      <c r="W1695" s="154"/>
    </row>
  </sheetData>
  <mergeCells count="38">
    <mergeCell ref="A1:H1"/>
    <mergeCell ref="I1:L1"/>
    <mergeCell ref="A2:H2"/>
    <mergeCell ref="I2:L2"/>
    <mergeCell ref="A3:H3"/>
    <mergeCell ref="I3:L3"/>
    <mergeCell ref="A1613:B1613"/>
    <mergeCell ref="A4:H4"/>
    <mergeCell ref="A5:H5"/>
    <mergeCell ref="I5:L5"/>
    <mergeCell ref="A6:H6"/>
    <mergeCell ref="A603:B603"/>
    <mergeCell ref="A1605:E1605"/>
    <mergeCell ref="F1646:G1646"/>
    <mergeCell ref="C1610:C1612"/>
    <mergeCell ref="D1610:D1612"/>
    <mergeCell ref="E1610:E1612"/>
    <mergeCell ref="F1610:F1612"/>
    <mergeCell ref="G1610:G1612"/>
    <mergeCell ref="A1633:E1633"/>
    <mergeCell ref="A1635:A1643"/>
    <mergeCell ref="A1646:A1647"/>
    <mergeCell ref="B1646:C1646"/>
    <mergeCell ref="D1646:E1646"/>
    <mergeCell ref="A1680:B1680"/>
    <mergeCell ref="C1680:D1680"/>
    <mergeCell ref="E1680:F1680"/>
    <mergeCell ref="A1651:B1651"/>
    <mergeCell ref="C1651:D1651"/>
    <mergeCell ref="E1651:F1651"/>
    <mergeCell ref="A1658:E1658"/>
    <mergeCell ref="A1660:A1672"/>
    <mergeCell ref="B1670:B1671"/>
    <mergeCell ref="A1673:E1673"/>
    <mergeCell ref="A1675:A1676"/>
    <mergeCell ref="B1675:C1675"/>
    <mergeCell ref="D1675:E1675"/>
    <mergeCell ref="F1675:G1675"/>
  </mergeCells>
  <conditionalFormatting sqref="B12:C13 B18:C20 B25:C26 B31:C32 C39:D113 C119:D193 C199:D273 C279:D353 C359:D433 C439:D513 C519:D593 C600:D602">
    <cfRule type="containsBlanks" dxfId="7" priority="8">
      <formula>LEN(TRIM(B12))=0</formula>
    </cfRule>
  </conditionalFormatting>
  <conditionalFormatting sqref="G199:G273">
    <cfRule type="cellIs" dxfId="6" priority="7" operator="lessThan">
      <formula>$G$274</formula>
    </cfRule>
  </conditionalFormatting>
  <conditionalFormatting sqref="G279:G353">
    <cfRule type="cellIs" dxfId="5" priority="6" operator="lessThan">
      <formula>$G$354</formula>
    </cfRule>
  </conditionalFormatting>
  <conditionalFormatting sqref="G361:G434">
    <cfRule type="cellIs" dxfId="4" priority="5" operator="lessThan">
      <formula>$G$434</formula>
    </cfRule>
  </conditionalFormatting>
  <conditionalFormatting sqref="G439:G514">
    <cfRule type="cellIs" dxfId="3" priority="4" operator="lessThan">
      <formula>$G$514</formula>
    </cfRule>
  </conditionalFormatting>
  <conditionalFormatting sqref="E519:E593">
    <cfRule type="cellIs" dxfId="2" priority="3" operator="lessThan">
      <formula>$E$594</formula>
    </cfRule>
  </conditionalFormatting>
  <conditionalFormatting sqref="E610:E684">
    <cfRule type="cellIs" dxfId="1" priority="1" operator="lessThan">
      <formula>0</formula>
    </cfRule>
    <cfRule type="cellIs" dxfId="0" priority="2" operator="greaterThan">
      <formula>100</formula>
    </cfRule>
  </conditionalFormatting>
  <printOptions horizontalCentered="1"/>
  <pageMargins left="0.70866141732283472" right="0.70866141732283472" top="0.25" bottom="0.21" header="0.19" footer="0.19"/>
  <pageSetup paperSize="9" scale="53" orientation="portrait" horizontalDpi="1200" verticalDpi="1200" r:id="rId1"/>
  <rowBreaks count="20" manualBreakCount="20">
    <brk id="33" max="16383" man="1"/>
    <brk id="114" max="7" man="1"/>
    <brk id="194" max="7" man="1"/>
    <brk id="274" max="7" man="1"/>
    <brk id="354" max="7" man="1"/>
    <brk id="434" max="7" man="1"/>
    <brk id="514" max="7" man="1"/>
    <brk id="594" max="7" man="1"/>
    <brk id="685" max="7" man="1"/>
    <brk id="767" max="7" man="1"/>
    <brk id="853" max="7" man="1"/>
    <brk id="938" max="7" man="1"/>
    <brk id="1019" max="7" man="1"/>
    <brk id="1102" max="7" man="1"/>
    <brk id="1183" max="7" man="1"/>
    <brk id="1264" max="7" man="1"/>
    <brk id="1350" max="7" man="1"/>
    <brk id="1432" max="7" man="1"/>
    <brk id="1514" max="7" man="1"/>
    <brk id="159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UP Factsheet</vt:lpstr>
      <vt:lpstr>'UP Factsheet'!Print_Area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2020-05-08T16:12:37Z</dcterms:created>
  <dcterms:modified xsi:type="dcterms:W3CDTF">2020-05-09T09:39:26Z</dcterms:modified>
</cp:coreProperties>
</file>